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fk-server\e\TFK Server_DATA\Kamani Foods\Claim\Claim List_IBBI Submission\Revised by Advocate_18.04.2026\"/>
    </mc:Choice>
  </mc:AlternateContent>
  <bookViews>
    <workbookView xWindow="0" yWindow="0" windowWidth="28800" windowHeight="12435"/>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6" i="1" l="1"/>
  <c r="N46" i="1" s="1"/>
  <c r="L47" i="1" l="1"/>
  <c r="K47" i="1"/>
  <c r="J47" i="1"/>
  <c r="I47" i="1"/>
  <c r="H47" i="1"/>
  <c r="G47" i="1"/>
  <c r="F47" i="1"/>
  <c r="E47" i="1"/>
  <c r="M44" i="1"/>
  <c r="N44" i="1" s="1"/>
  <c r="M45" i="1"/>
  <c r="M43" i="1"/>
  <c r="N43" i="1" s="1"/>
  <c r="M42" i="1"/>
  <c r="M39" i="1"/>
  <c r="M37" i="1"/>
  <c r="M34" i="1"/>
  <c r="M31" i="1"/>
  <c r="M30" i="1"/>
  <c r="M27" i="1"/>
  <c r="M23" i="1"/>
  <c r="M22" i="1"/>
  <c r="M21" i="1"/>
  <c r="M19" i="1"/>
  <c r="M17" i="1"/>
  <c r="M16" i="1"/>
  <c r="M13" i="1"/>
  <c r="M12" i="1"/>
  <c r="M47" i="1" l="1"/>
  <c r="N41" i="1"/>
  <c r="N40" i="1"/>
  <c r="N38" i="1"/>
  <c r="N36" i="1"/>
  <c r="N35" i="1"/>
  <c r="N33" i="1"/>
  <c r="N32" i="1"/>
  <c r="N29" i="1"/>
  <c r="N28" i="1"/>
  <c r="N26" i="1"/>
  <c r="N25" i="1"/>
  <c r="N24" i="1"/>
  <c r="N20" i="1"/>
  <c r="N18" i="1"/>
  <c r="N15" i="1"/>
  <c r="N14" i="1"/>
  <c r="N11" i="1"/>
  <c r="N47" i="1" l="1"/>
</calcChain>
</file>

<file path=xl/sharedStrings.xml><?xml version="1.0" encoding="utf-8"?>
<sst xmlns="http://schemas.openxmlformats.org/spreadsheetml/2006/main" count="184" uniqueCount="69">
  <si>
    <t>Sl. No.</t>
  </si>
  <si>
    <t>Name of creditor</t>
  </si>
  <si>
    <t>Date of receipt</t>
  </si>
  <si>
    <t>Amount claimed (₹)</t>
  </si>
  <si>
    <t>Nature of claim</t>
  </si>
  <si>
    <t>Amount covered by guarantee (₹)</t>
  </si>
  <si>
    <t>Whether related party?</t>
  </si>
  <si>
    <t>% voting share in CoC</t>
  </si>
  <si>
    <t>Remarks</t>
  </si>
  <si>
    <t>Unsecured</t>
  </si>
  <si>
    <t>Total</t>
  </si>
  <si>
    <t>Name of the corporate debtor: KAMANI FOODS PRIVATE LIMITED</t>
  </si>
  <si>
    <t>Details of claim received</t>
  </si>
  <si>
    <t>Amount of Claim admitted (₹)</t>
  </si>
  <si>
    <t>Amount  of contingent claim</t>
  </si>
  <si>
    <t>Amount of any mutual dues, that may be setoff</t>
  </si>
  <si>
    <t>Amount of claim not admitted</t>
  </si>
  <si>
    <t>Amount of claim under verification</t>
  </si>
  <si>
    <t>(Amount in Rs.)</t>
  </si>
  <si>
    <t>No</t>
  </si>
  <si>
    <t>-</t>
  </si>
  <si>
    <t>Date of commenement of CIRP: 09 October 2025</t>
  </si>
  <si>
    <t>Sanjay Amrutlal Dodiya</t>
  </si>
  <si>
    <t>Mohd Mohsin Julaha</t>
  </si>
  <si>
    <t>CRIMSON CLOUD PRIVATE LIMlTED</t>
  </si>
  <si>
    <t>List of Operational Creditors (other than Workmen and Employees and Government Dues)</t>
  </si>
  <si>
    <t>Annexure-8</t>
  </si>
  <si>
    <t>Details of claim admitted</t>
  </si>
  <si>
    <t>S.M. ENTERPRISES</t>
  </si>
  <si>
    <t>Active Stationery &amp; Printers</t>
  </si>
  <si>
    <t>Diamond Plasto</t>
  </si>
  <si>
    <t>KD Practice Consulting Private Limited</t>
  </si>
  <si>
    <t>MAHADEV ASSOCIATES</t>
  </si>
  <si>
    <t>S.K. Solvent India Private Limited</t>
  </si>
  <si>
    <t>Sai ganesh Caterers</t>
  </si>
  <si>
    <t xml:space="preserve">Supreme Carico Movers Private Limited
</t>
  </si>
  <si>
    <t>Adz Edge Communication Pvt Ltd.</t>
  </si>
  <si>
    <t>Amtik Polymers Pvt Ltd</t>
  </si>
  <si>
    <t>Horizon Packs Pvt Ltd  Rajpur</t>
  </si>
  <si>
    <t>OAP Mediatech Private Limited (Formerly known as Outdoor Advertising Professionals India Pvt Ltd)</t>
  </si>
  <si>
    <t>A Raheja Enterprises</t>
  </si>
  <si>
    <t>Sai Sales Corporation - Daman</t>
  </si>
  <si>
    <t>Abhay Solvent Private Limited</t>
  </si>
  <si>
    <t>Madrox Event Management (Company)</t>
  </si>
  <si>
    <t>Ramdevbaba Solvent Limited</t>
  </si>
  <si>
    <t>Yozma Marketing Pvt Ltd.</t>
  </si>
  <si>
    <t xml:space="preserve">Crown Packaging  </t>
  </si>
  <si>
    <t>R.J.Enterprises</t>
  </si>
  <si>
    <t>Qainuka Enterprises</t>
  </si>
  <si>
    <t xml:space="preserve">Navya Enterprises </t>
  </si>
  <si>
    <t>B K Distributors</t>
  </si>
  <si>
    <t>7,43,424</t>
  </si>
  <si>
    <t xml:space="preserve">Agarwal &amp; Company </t>
  </si>
  <si>
    <t xml:space="preserve">Green Ages Food </t>
  </si>
  <si>
    <t xml:space="preserve">P J Enterprise </t>
  </si>
  <si>
    <t>Sai Agency</t>
  </si>
  <si>
    <t>Padmavati Enterprises</t>
  </si>
  <si>
    <t>SUPER FIBRES</t>
  </si>
  <si>
    <t xml:space="preserve">Akash Agencies 
</t>
  </si>
  <si>
    <t>Madrox Event Management (Individual)</t>
  </si>
  <si>
    <t>Sonal sales</t>
  </si>
  <si>
    <t>Shakti Oil Mart</t>
  </si>
  <si>
    <t>Shree Shyam Trading (C0054)</t>
  </si>
  <si>
    <t>The claim has been partially admitted based on books of account and available records of the Corporate Debtor. Balance amount is under verification due to pending reconciliation and supporting documents.</t>
  </si>
  <si>
    <t>The claim has been admitted based on books of account and available records of the Corporate Debtor.</t>
  </si>
  <si>
    <t>The claim has been partially admitted based on documents and books of account of the Corporate Debtor. Balance amount has not been admitted due to reconciliation differences.</t>
  </si>
  <si>
    <t>The claim was provisionally admitted based on available records and JV entry. However, on further verification, no supporting agreement or detailed documentation is available to substantiate the claim, and hence the claim is not admitted.</t>
  </si>
  <si>
    <t xml:space="preserve"> </t>
  </si>
  <si>
    <t>List of Creditors Updated on: 05/04/2026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</si>
</sst>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6" x14ac:knownFonts="1">
    <font>
      <sz val="11"/>
      <color theme="1"/>
      <name val="Calibri"/>
      <family val="2"/>
      <scheme val="minor"/>
    </font>
    <font>
      <sz val="14"/>
      <color theme="1"/>
      <name val="Times New Roman"/>
      <family val="1"/>
    </font>
    <font>
      <b/>
      <sz val="14"/>
      <color theme="1"/>
      <name val="Times New Roman"/>
      <family val="1"/>
    </font>
    <font>
      <sz val="14"/>
      <name val="Times New Roman"/>
      <family val="1"/>
    </font>
    <font>
      <sz val="11"/>
      <color theme="1"/>
      <name val="Calibri"/>
      <family val="2"/>
      <scheme val="minor"/>
    </font>
    <font>
      <b/>
      <sz val="14"/>
      <name val="Times New Roman"/>
      <family val="1"/>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s>
  <cellStyleXfs count="2">
    <xf numFmtId="0" fontId="0" fillId="0" borderId="0"/>
    <xf numFmtId="43" fontId="4" fillId="0" borderId="0" applyFont="0" applyFill="0" applyBorder="0" applyAlignment="0" applyProtection="0"/>
  </cellStyleXfs>
  <cellXfs count="107">
    <xf numFmtId="0" fontId="0" fillId="0" borderId="0" xfId="0"/>
    <xf numFmtId="0" fontId="1" fillId="0" borderId="29" xfId="0" applyFont="1" applyBorder="1"/>
    <xf numFmtId="0" fontId="1" fillId="0" borderId="30" xfId="0" applyFont="1" applyBorder="1"/>
    <xf numFmtId="0" fontId="1" fillId="0" borderId="0" xfId="0" applyFont="1"/>
    <xf numFmtId="0" fontId="1" fillId="0" borderId="0" xfId="0" applyFont="1" applyAlignment="1">
      <alignment horizontal="center"/>
    </xf>
    <xf numFmtId="0" fontId="1" fillId="0" borderId="1" xfId="0" applyFont="1" applyBorder="1"/>
    <xf numFmtId="0" fontId="1" fillId="0" borderId="27" xfId="0" applyFont="1" applyBorder="1"/>
    <xf numFmtId="0" fontId="2" fillId="0" borderId="28" xfId="0" applyFont="1" applyBorder="1"/>
    <xf numFmtId="0" fontId="2" fillId="0" borderId="21" xfId="0" applyFont="1" applyBorder="1"/>
    <xf numFmtId="0" fontId="1" fillId="0" borderId="22" xfId="0" applyFont="1" applyBorder="1"/>
    <xf numFmtId="0" fontId="2" fillId="0" borderId="22" xfId="0" applyFont="1" applyBorder="1"/>
    <xf numFmtId="0" fontId="2" fillId="0" borderId="0" xfId="0" applyFont="1"/>
    <xf numFmtId="0" fontId="1" fillId="0" borderId="31" xfId="0" applyFont="1" applyBorder="1"/>
    <xf numFmtId="0" fontId="1" fillId="0" borderId="21" xfId="0" applyFont="1" applyBorder="1"/>
    <xf numFmtId="0" fontId="1" fillId="0" borderId="17" xfId="0" applyFont="1" applyBorder="1"/>
    <xf numFmtId="0" fontId="2" fillId="0" borderId="0" xfId="0" applyFont="1" applyAlignment="1">
      <alignment horizontal="center"/>
    </xf>
    <xf numFmtId="0" fontId="2" fillId="0" borderId="26" xfId="0" applyFont="1" applyBorder="1"/>
    <xf numFmtId="0" fontId="2" fillId="0" borderId="1" xfId="0" applyFont="1" applyBorder="1"/>
    <xf numFmtId="0" fontId="2" fillId="0" borderId="32" xfId="0" applyFont="1" applyBorder="1"/>
    <xf numFmtId="0" fontId="2" fillId="0" borderId="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vertical="center"/>
    </xf>
    <xf numFmtId="0" fontId="2" fillId="0" borderId="8" xfId="0" applyFont="1" applyBorder="1"/>
    <xf numFmtId="0" fontId="2" fillId="0" borderId="10" xfId="0" applyFont="1" applyBorder="1" applyAlignment="1">
      <alignment horizontal="center" vertical="center" wrapText="1"/>
    </xf>
    <xf numFmtId="0" fontId="1" fillId="0" borderId="13" xfId="0" applyFont="1" applyBorder="1" applyAlignment="1">
      <alignment horizontal="center" vertical="center"/>
    </xf>
    <xf numFmtId="14" fontId="1" fillId="0" borderId="10" xfId="0" applyNumberFormat="1" applyFont="1" applyBorder="1" applyAlignment="1">
      <alignment horizontal="center" vertical="center" wrapText="1"/>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1" fillId="0" borderId="8" xfId="0" applyFont="1" applyBorder="1"/>
    <xf numFmtId="0" fontId="2" fillId="0" borderId="10" xfId="0" applyFont="1" applyBorder="1" applyAlignment="1">
      <alignment horizontal="center" vertical="center"/>
    </xf>
    <xf numFmtId="0" fontId="1" fillId="0" borderId="13" xfId="0" applyFont="1" applyBorder="1" applyAlignment="1">
      <alignment horizontal="center" vertical="center" wrapText="1"/>
    </xf>
    <xf numFmtId="0" fontId="1" fillId="0" borderId="0" xfId="0" applyFont="1" applyAlignment="1">
      <alignment vertical="center"/>
    </xf>
    <xf numFmtId="0" fontId="3" fillId="0" borderId="13"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0" xfId="0" applyFont="1" applyBorder="1" applyAlignment="1">
      <alignment horizontal="center" vertical="center" wrapText="1"/>
    </xf>
    <xf numFmtId="4" fontId="3" fillId="0" borderId="13" xfId="0" applyNumberFormat="1" applyFont="1" applyBorder="1" applyAlignment="1">
      <alignment horizontal="center" vertical="center" wrapText="1"/>
    </xf>
    <xf numFmtId="0" fontId="1" fillId="0" borderId="24" xfId="0" applyFont="1" applyBorder="1"/>
    <xf numFmtId="0" fontId="1" fillId="0" borderId="4" xfId="0" applyFont="1" applyBorder="1"/>
    <xf numFmtId="0" fontId="2" fillId="0" borderId="11" xfId="0" applyFont="1" applyBorder="1" applyAlignment="1">
      <alignment horizontal="center" vertical="center"/>
    </xf>
    <xf numFmtId="0" fontId="1" fillId="0" borderId="16" xfId="0" applyFont="1" applyBorder="1" applyAlignment="1">
      <alignment horizontal="center" vertical="center" wrapText="1"/>
    </xf>
    <xf numFmtId="14" fontId="1" fillId="0" borderId="11" xfId="0" applyNumberFormat="1" applyFont="1" applyBorder="1" applyAlignment="1">
      <alignment horizontal="center" vertical="center" wrapText="1"/>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2" xfId="0" applyFont="1" applyBorder="1"/>
    <xf numFmtId="0" fontId="2" fillId="0" borderId="34" xfId="0" applyFont="1" applyBorder="1" applyAlignment="1">
      <alignment vertical="center"/>
    </xf>
    <xf numFmtId="0" fontId="2" fillId="0" borderId="20"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1" fillId="0" borderId="19" xfId="0" applyFont="1" applyBorder="1"/>
    <xf numFmtId="0" fontId="1" fillId="0" borderId="1" xfId="0" applyFont="1" applyBorder="1" applyAlignment="1">
      <alignment horizontal="center"/>
    </xf>
    <xf numFmtId="0" fontId="1" fillId="0" borderId="28" xfId="0" applyFont="1" applyBorder="1"/>
    <xf numFmtId="0" fontId="1" fillId="0" borderId="35" xfId="0" applyFont="1" applyBorder="1" applyAlignment="1">
      <alignment vertical="center"/>
    </xf>
    <xf numFmtId="0" fontId="1" fillId="0" borderId="13" xfId="0" applyFont="1" applyBorder="1" applyAlignment="1">
      <alignment vertical="center"/>
    </xf>
    <xf numFmtId="0" fontId="1" fillId="0" borderId="36" xfId="0" applyFont="1" applyBorder="1" applyAlignment="1">
      <alignment vertical="center"/>
    </xf>
    <xf numFmtId="0" fontId="1" fillId="0" borderId="23" xfId="0" applyFont="1" applyBorder="1"/>
    <xf numFmtId="0" fontId="1" fillId="0" borderId="13" xfId="0" applyFont="1" applyBorder="1" applyAlignment="1">
      <alignment horizont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2" fillId="0" borderId="39" xfId="0" applyFont="1" applyBorder="1" applyAlignment="1">
      <alignment horizontal="center" vertical="center"/>
    </xf>
    <xf numFmtId="43" fontId="2" fillId="0" borderId="18" xfId="1" applyFont="1" applyBorder="1" applyAlignment="1">
      <alignment vertical="center"/>
    </xf>
    <xf numFmtId="43" fontId="1" fillId="0" borderId="13" xfId="1" applyFont="1" applyBorder="1" applyAlignment="1">
      <alignment horizontal="center" vertical="center"/>
    </xf>
    <xf numFmtId="43" fontId="1" fillId="0" borderId="8" xfId="1" applyFont="1" applyBorder="1" applyAlignment="1">
      <alignment horizontal="center" vertical="center"/>
    </xf>
    <xf numFmtId="43" fontId="2" fillId="0" borderId="18" xfId="1" applyFont="1" applyBorder="1" applyAlignment="1">
      <alignment horizontal="center" vertical="center"/>
    </xf>
    <xf numFmtId="0" fontId="5" fillId="0" borderId="33" xfId="0" applyFont="1" applyFill="1" applyBorder="1"/>
    <xf numFmtId="0" fontId="5" fillId="0" borderId="12" xfId="0" applyFont="1" applyFill="1" applyBorder="1" applyAlignment="1">
      <alignment horizontal="center" vertical="center" wrapText="1"/>
    </xf>
    <xf numFmtId="0" fontId="3" fillId="0" borderId="15" xfId="0" applyFont="1" applyFill="1" applyBorder="1" applyAlignment="1">
      <alignment horizontal="center" vertical="center"/>
    </xf>
    <xf numFmtId="14" fontId="3"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2" xfId="0" applyFont="1" applyFill="1" applyBorder="1" applyAlignment="1">
      <alignment horizontal="center" vertical="center" wrapText="1"/>
    </xf>
    <xf numFmtId="43" fontId="3" fillId="0" borderId="12" xfId="1" applyFont="1" applyFill="1" applyBorder="1" applyAlignment="1">
      <alignment horizontal="center" vertical="center"/>
    </xf>
    <xf numFmtId="43" fontId="3" fillId="0" borderId="8" xfId="1" applyFont="1" applyFill="1" applyBorder="1" applyAlignment="1">
      <alignment horizontal="center" vertical="center"/>
    </xf>
    <xf numFmtId="0" fontId="3" fillId="0" borderId="12" xfId="0" applyFont="1" applyFill="1" applyBorder="1" applyAlignment="1">
      <alignment horizontal="center" wrapText="1"/>
    </xf>
    <xf numFmtId="0" fontId="5" fillId="0" borderId="0" xfId="0" applyFont="1" applyFill="1" applyAlignment="1">
      <alignment vertical="center"/>
    </xf>
    <xf numFmtId="0" fontId="5" fillId="0" borderId="0" xfId="0" applyFont="1" applyFill="1"/>
    <xf numFmtId="0" fontId="5" fillId="0" borderId="1" xfId="0" applyFont="1" applyFill="1" applyBorder="1"/>
    <xf numFmtId="43" fontId="1" fillId="0" borderId="8" xfId="1" applyFont="1" applyFill="1" applyBorder="1" applyAlignment="1">
      <alignment horizontal="center" vertical="center"/>
    </xf>
    <xf numFmtId="0" fontId="1" fillId="0" borderId="10" xfId="0" applyFont="1" applyFill="1" applyBorder="1" applyAlignment="1">
      <alignment horizontal="center" vertical="center" wrapText="1"/>
    </xf>
    <xf numFmtId="43" fontId="1" fillId="0" borderId="13" xfId="1" applyFont="1" applyFill="1" applyBorder="1" applyAlignment="1">
      <alignment horizontal="center" vertical="center"/>
    </xf>
    <xf numFmtId="43" fontId="3" fillId="0" borderId="13" xfId="1" applyFont="1" applyFill="1" applyBorder="1" applyAlignment="1">
      <alignment horizontal="center" vertical="center"/>
    </xf>
    <xf numFmtId="0" fontId="1" fillId="0" borderId="10" xfId="0" applyFont="1" applyFill="1" applyBorder="1" applyAlignment="1">
      <alignment horizontal="center" wrapText="1"/>
    </xf>
    <xf numFmtId="0" fontId="1"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37" xfId="0" applyFont="1" applyBorder="1" applyAlignment="1">
      <alignment horizontal="center" vertical="center"/>
    </xf>
    <xf numFmtId="0" fontId="2" fillId="0" borderId="12" xfId="0" applyFont="1" applyBorder="1" applyAlignment="1">
      <alignment horizontal="center" vertical="top" wrapText="1"/>
    </xf>
    <xf numFmtId="0" fontId="2" fillId="0" borderId="11" xfId="0" applyFont="1" applyBorder="1" applyAlignment="1">
      <alignment horizontal="center" vertical="top" wrapText="1"/>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11"/>
  <sheetViews>
    <sheetView tabSelected="1" zoomScale="70" zoomScaleNormal="70" workbookViewId="0">
      <selection activeCell="U7" sqref="U7"/>
    </sheetView>
  </sheetViews>
  <sheetFormatPr defaultColWidth="9.140625" defaultRowHeight="18.75" x14ac:dyDescent="0.3"/>
  <cols>
    <col min="1" max="2" width="5.28515625" style="5" customWidth="1"/>
    <col min="3" max="3" width="42.28515625" style="5" customWidth="1"/>
    <col min="4" max="4" width="16.5703125" style="5" customWidth="1"/>
    <col min="5" max="5" width="26" style="5" customWidth="1"/>
    <col min="6" max="6" width="20.28515625" style="5" customWidth="1"/>
    <col min="7" max="7" width="16.42578125" style="5" customWidth="1"/>
    <col min="8" max="8" width="19.7109375" style="5" customWidth="1"/>
    <col min="9" max="9" width="16.85546875" style="5" customWidth="1"/>
    <col min="10" max="10" width="15.140625" style="5" customWidth="1"/>
    <col min="11" max="11" width="15.85546875" style="5" hidden="1" customWidth="1"/>
    <col min="12" max="12" width="18.5703125" style="5" hidden="1" customWidth="1"/>
    <col min="13" max="13" width="21.28515625" style="52" customWidth="1"/>
    <col min="14" max="14" width="16.140625" style="5" customWidth="1"/>
    <col min="15" max="15" width="55.42578125" style="52" customWidth="1"/>
    <col min="16" max="16384" width="9.140625" style="5"/>
  </cols>
  <sheetData>
    <row r="1" spans="1:74" x14ac:dyDescent="0.3">
      <c r="A1" s="1"/>
      <c r="B1" s="2"/>
      <c r="C1" s="2"/>
      <c r="D1" s="2"/>
      <c r="E1" s="85" t="s">
        <v>26</v>
      </c>
      <c r="F1" s="86"/>
      <c r="G1" s="87"/>
      <c r="H1" s="3"/>
      <c r="I1" s="3"/>
      <c r="J1" s="3"/>
      <c r="K1" s="3"/>
      <c r="L1" s="3"/>
      <c r="M1" s="4"/>
      <c r="N1" s="3"/>
      <c r="O1" s="4"/>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row>
    <row r="2" spans="1:74" x14ac:dyDescent="0.3">
      <c r="A2" s="6"/>
      <c r="B2" s="3"/>
      <c r="C2" s="3"/>
      <c r="D2" s="3"/>
      <c r="E2" s="7" t="s">
        <v>11</v>
      </c>
      <c r="F2" s="8"/>
      <c r="G2" s="8"/>
      <c r="H2" s="9"/>
      <c r="I2" s="3"/>
      <c r="J2" s="3"/>
      <c r="K2" s="3"/>
      <c r="L2" s="3"/>
      <c r="M2" s="4"/>
      <c r="N2" s="3"/>
      <c r="O2" s="4"/>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row>
    <row r="3" spans="1:74" x14ac:dyDescent="0.3">
      <c r="A3" s="6"/>
      <c r="B3" s="3"/>
      <c r="C3" s="3"/>
      <c r="D3" s="3"/>
      <c r="E3" s="88" t="s">
        <v>21</v>
      </c>
      <c r="F3" s="88"/>
      <c r="G3" s="88"/>
      <c r="H3" s="3"/>
      <c r="I3" s="3"/>
      <c r="J3" s="3"/>
      <c r="K3" s="3"/>
      <c r="L3" s="3"/>
      <c r="M3" s="4"/>
      <c r="N3" s="3"/>
      <c r="O3" s="4"/>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x14ac:dyDescent="0.3">
      <c r="A4" s="6"/>
      <c r="B4" s="3"/>
      <c r="C4" s="3"/>
      <c r="D4" s="3"/>
      <c r="E4" s="106" t="s">
        <v>68</v>
      </c>
      <c r="F4" s="106"/>
      <c r="G4" s="106"/>
      <c r="H4" s="3"/>
      <c r="I4" s="3"/>
      <c r="J4" s="3"/>
      <c r="K4" s="3"/>
      <c r="L4" s="3"/>
      <c r="M4" s="4"/>
      <c r="N4" s="3"/>
      <c r="O4" s="4"/>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row>
    <row r="5" spans="1:74" x14ac:dyDescent="0.3">
      <c r="A5" s="6"/>
      <c r="B5" s="3"/>
      <c r="C5" s="3"/>
      <c r="D5" s="3"/>
      <c r="E5" s="3"/>
      <c r="F5" s="3"/>
      <c r="G5" s="3"/>
      <c r="H5" s="3"/>
      <c r="I5" s="3"/>
      <c r="J5" s="3"/>
      <c r="K5" s="3"/>
      <c r="L5" s="3"/>
      <c r="M5" s="4"/>
      <c r="N5" s="3"/>
      <c r="O5" s="4"/>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row>
    <row r="6" spans="1:74" x14ac:dyDescent="0.3">
      <c r="A6" s="6"/>
      <c r="B6" s="3"/>
      <c r="C6" s="3"/>
      <c r="D6" s="3"/>
      <c r="E6" s="7" t="s">
        <v>25</v>
      </c>
      <c r="F6" s="8"/>
      <c r="G6" s="8"/>
      <c r="H6" s="10"/>
      <c r="I6" s="11"/>
      <c r="J6" s="3"/>
      <c r="K6" s="3"/>
      <c r="L6" s="3"/>
      <c r="M6" s="4"/>
      <c r="N6" s="3"/>
      <c r="O6" s="4"/>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ht="19.5" thickBot="1" x14ac:dyDescent="0.35">
      <c r="A7" s="12"/>
      <c r="B7" s="13"/>
      <c r="C7" s="9"/>
      <c r="D7" s="14"/>
      <c r="E7" s="11"/>
      <c r="F7" s="11"/>
      <c r="G7" s="11"/>
      <c r="H7" s="11"/>
      <c r="I7" s="11"/>
      <c r="J7" s="3"/>
      <c r="K7" s="3"/>
      <c r="L7" s="3"/>
      <c r="M7" s="4"/>
      <c r="N7" s="3"/>
      <c r="O7" s="15" t="s">
        <v>18</v>
      </c>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pans="1:74" s="17" customFormat="1" ht="15.75" customHeight="1" thickBot="1" x14ac:dyDescent="0.35">
      <c r="A8" s="16"/>
      <c r="B8" s="99" t="s">
        <v>0</v>
      </c>
      <c r="C8" s="91" t="s">
        <v>1</v>
      </c>
      <c r="D8" s="101" t="s">
        <v>12</v>
      </c>
      <c r="E8" s="102"/>
      <c r="F8" s="103" t="s">
        <v>27</v>
      </c>
      <c r="G8" s="104"/>
      <c r="H8" s="104"/>
      <c r="I8" s="104"/>
      <c r="J8" s="105"/>
      <c r="K8" s="95" t="s">
        <v>14</v>
      </c>
      <c r="L8" s="97" t="s">
        <v>15</v>
      </c>
      <c r="M8" s="95" t="s">
        <v>16</v>
      </c>
      <c r="N8" s="97" t="s">
        <v>17</v>
      </c>
      <c r="O8" s="93" t="s">
        <v>8</v>
      </c>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row>
    <row r="9" spans="1:74" s="17" customFormat="1" ht="58.5" customHeight="1" thickBot="1" x14ac:dyDescent="0.35">
      <c r="A9" s="18"/>
      <c r="B9" s="100"/>
      <c r="C9" s="92"/>
      <c r="D9" s="19" t="s">
        <v>2</v>
      </c>
      <c r="E9" s="20" t="s">
        <v>3</v>
      </c>
      <c r="F9" s="21" t="s">
        <v>13</v>
      </c>
      <c r="G9" s="19" t="s">
        <v>4</v>
      </c>
      <c r="H9" s="21" t="s">
        <v>5</v>
      </c>
      <c r="I9" s="19" t="s">
        <v>6</v>
      </c>
      <c r="J9" s="21" t="s">
        <v>7</v>
      </c>
      <c r="K9" s="96"/>
      <c r="L9" s="98"/>
      <c r="M9" s="96"/>
      <c r="N9" s="98"/>
      <c r="O9" s="94"/>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row>
    <row r="10" spans="1:74" s="77" customFormat="1" ht="116.25" customHeight="1" x14ac:dyDescent="0.3">
      <c r="A10" s="66"/>
      <c r="B10" s="67">
        <v>1</v>
      </c>
      <c r="C10" s="68" t="s">
        <v>22</v>
      </c>
      <c r="D10" s="69">
        <v>45957</v>
      </c>
      <c r="E10" s="68">
        <v>280000</v>
      </c>
      <c r="F10" s="70">
        <v>0</v>
      </c>
      <c r="G10" s="68" t="s">
        <v>9</v>
      </c>
      <c r="H10" s="70" t="s">
        <v>20</v>
      </c>
      <c r="I10" s="68" t="s">
        <v>19</v>
      </c>
      <c r="J10" s="71">
        <v>0</v>
      </c>
      <c r="K10" s="68" t="s">
        <v>20</v>
      </c>
      <c r="L10" s="70" t="s">
        <v>20</v>
      </c>
      <c r="M10" s="72">
        <v>280000</v>
      </c>
      <c r="N10" s="73">
        <v>0</v>
      </c>
      <c r="O10" s="74" t="s">
        <v>66</v>
      </c>
      <c r="P10" s="75"/>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row>
    <row r="11" spans="1:74" s="17" customFormat="1" ht="84" customHeight="1" x14ac:dyDescent="0.3">
      <c r="A11" s="23"/>
      <c r="B11" s="24">
        <v>2</v>
      </c>
      <c r="C11" s="25" t="s">
        <v>23</v>
      </c>
      <c r="D11" s="26">
        <v>45958</v>
      </c>
      <c r="E11" s="25">
        <v>180000</v>
      </c>
      <c r="F11" s="27">
        <v>180000</v>
      </c>
      <c r="G11" s="25" t="s">
        <v>9</v>
      </c>
      <c r="H11" s="27" t="s">
        <v>20</v>
      </c>
      <c r="I11" s="25" t="s">
        <v>19</v>
      </c>
      <c r="J11" s="28">
        <v>0</v>
      </c>
      <c r="K11" s="25" t="s">
        <v>20</v>
      </c>
      <c r="L11" s="27" t="s">
        <v>20</v>
      </c>
      <c r="M11" s="63" t="s">
        <v>20</v>
      </c>
      <c r="N11" s="64">
        <f t="shared" ref="N11:N41" si="0">SUM(E11-F11)</f>
        <v>0</v>
      </c>
      <c r="O11" s="28" t="s">
        <v>64</v>
      </c>
      <c r="P11" s="22"/>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row>
    <row r="12" spans="1:74" ht="99.75" customHeight="1" x14ac:dyDescent="0.3">
      <c r="A12" s="29"/>
      <c r="B12" s="30">
        <v>3</v>
      </c>
      <c r="C12" s="31" t="s">
        <v>24</v>
      </c>
      <c r="D12" s="26">
        <v>45957</v>
      </c>
      <c r="E12" s="25">
        <v>25742302</v>
      </c>
      <c r="F12" s="27">
        <v>7956991</v>
      </c>
      <c r="G12" s="25" t="s">
        <v>9</v>
      </c>
      <c r="H12" s="27" t="s">
        <v>20</v>
      </c>
      <c r="I12" s="25" t="s">
        <v>19</v>
      </c>
      <c r="J12" s="27">
        <v>0</v>
      </c>
      <c r="K12" s="25" t="s">
        <v>20</v>
      </c>
      <c r="L12" s="27" t="s">
        <v>20</v>
      </c>
      <c r="M12" s="78">
        <f>(E12-F12)</f>
        <v>17785311</v>
      </c>
      <c r="N12" s="78">
        <v>0</v>
      </c>
      <c r="O12" s="79" t="s">
        <v>65</v>
      </c>
      <c r="P12" s="32"/>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pans="1:74" ht="95.25" customHeight="1" x14ac:dyDescent="0.3">
      <c r="A13" s="29"/>
      <c r="B13" s="30">
        <v>4</v>
      </c>
      <c r="C13" s="31" t="s">
        <v>28</v>
      </c>
      <c r="D13" s="26">
        <v>45979</v>
      </c>
      <c r="E13" s="31">
        <v>53690</v>
      </c>
      <c r="F13" s="27">
        <v>44250</v>
      </c>
      <c r="G13" s="25" t="s">
        <v>9</v>
      </c>
      <c r="H13" s="27"/>
      <c r="I13" s="25" t="s">
        <v>19</v>
      </c>
      <c r="J13" s="28">
        <v>0</v>
      </c>
      <c r="K13" s="25"/>
      <c r="L13" s="27"/>
      <c r="M13" s="80">
        <f>(E13-F13)</f>
        <v>9440</v>
      </c>
      <c r="N13" s="78">
        <v>0</v>
      </c>
      <c r="O13" s="79" t="s">
        <v>65</v>
      </c>
      <c r="P13" s="32"/>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row>
    <row r="14" spans="1:74" ht="89.25" customHeight="1" x14ac:dyDescent="0.3">
      <c r="A14" s="29"/>
      <c r="B14" s="30">
        <v>5</v>
      </c>
      <c r="C14" s="31" t="s">
        <v>29</v>
      </c>
      <c r="D14" s="26">
        <v>45980</v>
      </c>
      <c r="E14" s="31">
        <v>7696</v>
      </c>
      <c r="F14" s="27">
        <v>7696</v>
      </c>
      <c r="G14" s="25" t="s">
        <v>9</v>
      </c>
      <c r="H14" s="27"/>
      <c r="I14" s="25" t="s">
        <v>19</v>
      </c>
      <c r="J14" s="28">
        <v>0</v>
      </c>
      <c r="K14" s="25"/>
      <c r="L14" s="27"/>
      <c r="M14" s="80"/>
      <c r="N14" s="78">
        <f t="shared" si="0"/>
        <v>0</v>
      </c>
      <c r="O14" s="79" t="s">
        <v>64</v>
      </c>
      <c r="P14" s="32"/>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71.25" customHeight="1" x14ac:dyDescent="0.3">
      <c r="A15" s="29"/>
      <c r="B15" s="30">
        <v>6</v>
      </c>
      <c r="C15" s="31" t="s">
        <v>30</v>
      </c>
      <c r="D15" s="26">
        <v>45980</v>
      </c>
      <c r="E15" s="31">
        <v>40000</v>
      </c>
      <c r="F15" s="27">
        <v>40000</v>
      </c>
      <c r="G15" s="25" t="s">
        <v>9</v>
      </c>
      <c r="H15" s="27"/>
      <c r="I15" s="25" t="s">
        <v>19</v>
      </c>
      <c r="J15" s="27">
        <v>0</v>
      </c>
      <c r="K15" s="25"/>
      <c r="L15" s="27"/>
      <c r="M15" s="80"/>
      <c r="N15" s="78">
        <f t="shared" si="0"/>
        <v>0</v>
      </c>
      <c r="O15" s="79" t="s">
        <v>64</v>
      </c>
      <c r="P15" s="32"/>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ht="101.25" customHeight="1" x14ac:dyDescent="0.3">
      <c r="A16" s="29"/>
      <c r="B16" s="30">
        <v>7</v>
      </c>
      <c r="C16" s="31" t="s">
        <v>31</v>
      </c>
      <c r="D16" s="26">
        <v>45980</v>
      </c>
      <c r="E16" s="31">
        <v>331500</v>
      </c>
      <c r="F16" s="27">
        <v>326500</v>
      </c>
      <c r="G16" s="25" t="s">
        <v>9</v>
      </c>
      <c r="H16" s="27"/>
      <c r="I16" s="25" t="s">
        <v>19</v>
      </c>
      <c r="J16" s="28">
        <v>0</v>
      </c>
      <c r="K16" s="25"/>
      <c r="L16" s="27"/>
      <c r="M16" s="80">
        <f>(E16-F16)</f>
        <v>5000</v>
      </c>
      <c r="N16" s="78">
        <v>0</v>
      </c>
      <c r="O16" s="79" t="s">
        <v>65</v>
      </c>
      <c r="P16" s="32"/>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1:74" ht="96.75" customHeight="1" x14ac:dyDescent="0.3">
      <c r="A17" s="29"/>
      <c r="B17" s="30">
        <v>8</v>
      </c>
      <c r="C17" s="33" t="s">
        <v>32</v>
      </c>
      <c r="D17" s="26">
        <v>45980</v>
      </c>
      <c r="E17" s="33">
        <v>388367</v>
      </c>
      <c r="F17" s="35">
        <v>184437</v>
      </c>
      <c r="G17" s="25" t="s">
        <v>9</v>
      </c>
      <c r="H17" s="27"/>
      <c r="I17" s="25" t="s">
        <v>19</v>
      </c>
      <c r="J17" s="28">
        <v>0</v>
      </c>
      <c r="K17" s="25"/>
      <c r="L17" s="27"/>
      <c r="M17" s="80">
        <f>(E17-F17)</f>
        <v>203930</v>
      </c>
      <c r="N17" s="78">
        <v>0</v>
      </c>
      <c r="O17" s="79" t="s">
        <v>65</v>
      </c>
      <c r="P17" s="32"/>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row>
    <row r="18" spans="1:74" ht="88.5" customHeight="1" x14ac:dyDescent="0.3">
      <c r="A18" s="29"/>
      <c r="B18" s="30">
        <v>9</v>
      </c>
      <c r="C18" s="31" t="s">
        <v>33</v>
      </c>
      <c r="D18" s="26">
        <v>45980</v>
      </c>
      <c r="E18" s="31">
        <v>3825696</v>
      </c>
      <c r="F18" s="27">
        <v>3825696</v>
      </c>
      <c r="G18" s="25" t="s">
        <v>9</v>
      </c>
      <c r="H18" s="27"/>
      <c r="I18" s="25" t="s">
        <v>19</v>
      </c>
      <c r="J18" s="27">
        <v>0</v>
      </c>
      <c r="K18" s="25"/>
      <c r="L18" s="27"/>
      <c r="M18" s="80"/>
      <c r="N18" s="78">
        <f t="shared" si="0"/>
        <v>0</v>
      </c>
      <c r="O18" s="79" t="s">
        <v>64</v>
      </c>
      <c r="P18" s="32"/>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1:74" ht="90" customHeight="1" x14ac:dyDescent="0.3">
      <c r="A19" s="29"/>
      <c r="B19" s="30">
        <v>10</v>
      </c>
      <c r="C19" s="31" t="s">
        <v>34</v>
      </c>
      <c r="D19" s="26">
        <v>45980</v>
      </c>
      <c r="E19" s="31">
        <v>14558</v>
      </c>
      <c r="F19" s="27">
        <v>13328</v>
      </c>
      <c r="G19" s="25" t="s">
        <v>9</v>
      </c>
      <c r="H19" s="27"/>
      <c r="I19" s="25" t="s">
        <v>19</v>
      </c>
      <c r="J19" s="28">
        <v>0</v>
      </c>
      <c r="K19" s="25"/>
      <c r="L19" s="27"/>
      <c r="M19" s="80">
        <f>(E19-F19)</f>
        <v>1230</v>
      </c>
      <c r="N19" s="78">
        <v>0</v>
      </c>
      <c r="O19" s="79" t="s">
        <v>65</v>
      </c>
      <c r="P19" s="32"/>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row>
    <row r="20" spans="1:74" ht="96" customHeight="1" x14ac:dyDescent="0.3">
      <c r="A20" s="29"/>
      <c r="B20" s="30">
        <v>11</v>
      </c>
      <c r="C20" s="58" t="s">
        <v>35</v>
      </c>
      <c r="D20" s="26">
        <v>45980</v>
      </c>
      <c r="E20" s="25">
        <v>60650</v>
      </c>
      <c r="F20" s="27">
        <v>60650</v>
      </c>
      <c r="G20" s="25" t="s">
        <v>9</v>
      </c>
      <c r="H20" s="27"/>
      <c r="I20" s="25" t="s">
        <v>19</v>
      </c>
      <c r="J20" s="28">
        <v>0</v>
      </c>
      <c r="K20" s="25"/>
      <c r="L20" s="27"/>
      <c r="M20" s="80"/>
      <c r="N20" s="78">
        <f t="shared" si="0"/>
        <v>0</v>
      </c>
      <c r="O20" s="79" t="s">
        <v>64</v>
      </c>
      <c r="P20" s="32"/>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1:74" ht="116.25" customHeight="1" x14ac:dyDescent="0.3">
      <c r="A21" s="29"/>
      <c r="B21" s="30">
        <v>12</v>
      </c>
      <c r="C21" s="31" t="s">
        <v>36</v>
      </c>
      <c r="D21" s="26">
        <v>45982</v>
      </c>
      <c r="E21" s="31">
        <v>279519</v>
      </c>
      <c r="F21" s="27">
        <v>279518</v>
      </c>
      <c r="G21" s="25" t="s">
        <v>9</v>
      </c>
      <c r="H21" s="27"/>
      <c r="I21" s="25" t="s">
        <v>19</v>
      </c>
      <c r="J21" s="27">
        <v>0</v>
      </c>
      <c r="K21" s="25"/>
      <c r="L21" s="27"/>
      <c r="M21" s="80">
        <f>(E21-F21)</f>
        <v>1</v>
      </c>
      <c r="N21" s="78">
        <v>0</v>
      </c>
      <c r="O21" s="79" t="s">
        <v>65</v>
      </c>
      <c r="P21" s="32"/>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row>
    <row r="22" spans="1:74" ht="102.75" customHeight="1" x14ac:dyDescent="0.3">
      <c r="A22" s="29"/>
      <c r="B22" s="30">
        <v>13</v>
      </c>
      <c r="C22" s="31" t="s">
        <v>37</v>
      </c>
      <c r="D22" s="34">
        <v>45983</v>
      </c>
      <c r="E22" s="33">
        <v>8197622</v>
      </c>
      <c r="F22" s="35">
        <v>8131675.8799999999</v>
      </c>
      <c r="G22" s="36" t="s">
        <v>9</v>
      </c>
      <c r="H22" s="35"/>
      <c r="I22" s="36" t="s">
        <v>19</v>
      </c>
      <c r="J22" s="37">
        <v>0</v>
      </c>
      <c r="K22" s="36"/>
      <c r="L22" s="35"/>
      <c r="M22" s="81">
        <f>ROUND((E22-F22),0)</f>
        <v>65946</v>
      </c>
      <c r="N22" s="78">
        <v>0</v>
      </c>
      <c r="O22" s="79" t="s">
        <v>65</v>
      </c>
      <c r="P22" s="32"/>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row>
    <row r="23" spans="1:74" ht="102.75" customHeight="1" x14ac:dyDescent="0.3">
      <c r="A23" s="29"/>
      <c r="B23" s="30">
        <v>14</v>
      </c>
      <c r="C23" s="31" t="s">
        <v>38</v>
      </c>
      <c r="D23" s="34">
        <v>45983</v>
      </c>
      <c r="E23" s="33">
        <v>1303958.52</v>
      </c>
      <c r="F23" s="35">
        <v>1241191</v>
      </c>
      <c r="G23" s="36" t="s">
        <v>9</v>
      </c>
      <c r="H23" s="35"/>
      <c r="I23" s="36" t="s">
        <v>19</v>
      </c>
      <c r="J23" s="37">
        <v>0</v>
      </c>
      <c r="K23" s="36"/>
      <c r="L23" s="35"/>
      <c r="M23" s="81">
        <f>ROUND((E23-F23),0)</f>
        <v>62768</v>
      </c>
      <c r="N23" s="78">
        <v>0</v>
      </c>
      <c r="O23" s="79" t="s">
        <v>65</v>
      </c>
      <c r="P23" s="32"/>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row>
    <row r="24" spans="1:74" ht="86.25" customHeight="1" x14ac:dyDescent="0.3">
      <c r="A24" s="29"/>
      <c r="B24" s="30">
        <v>15</v>
      </c>
      <c r="C24" s="31" t="s">
        <v>39</v>
      </c>
      <c r="D24" s="34">
        <v>45985</v>
      </c>
      <c r="E24" s="33">
        <v>125591</v>
      </c>
      <c r="F24" s="35">
        <v>125591</v>
      </c>
      <c r="G24" s="36" t="s">
        <v>9</v>
      </c>
      <c r="H24" s="35"/>
      <c r="I24" s="36" t="s">
        <v>19</v>
      </c>
      <c r="J24" s="35">
        <v>0</v>
      </c>
      <c r="K24" s="36"/>
      <c r="L24" s="35"/>
      <c r="M24" s="81"/>
      <c r="N24" s="78">
        <f t="shared" si="0"/>
        <v>0</v>
      </c>
      <c r="O24" s="79" t="s">
        <v>64</v>
      </c>
      <c r="P24" s="32"/>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row>
    <row r="25" spans="1:74" ht="95.25" customHeight="1" x14ac:dyDescent="0.3">
      <c r="A25" s="29"/>
      <c r="B25" s="30">
        <v>16</v>
      </c>
      <c r="C25" s="31" t="s">
        <v>40</v>
      </c>
      <c r="D25" s="34">
        <v>45986</v>
      </c>
      <c r="E25" s="33">
        <v>258005.71</v>
      </c>
      <c r="F25" s="35">
        <v>258005.71</v>
      </c>
      <c r="G25" s="36" t="s">
        <v>9</v>
      </c>
      <c r="H25" s="35"/>
      <c r="I25" s="36" t="s">
        <v>19</v>
      </c>
      <c r="J25" s="37">
        <v>0</v>
      </c>
      <c r="K25" s="36"/>
      <c r="L25" s="35"/>
      <c r="M25" s="81"/>
      <c r="N25" s="78">
        <f t="shared" si="0"/>
        <v>0</v>
      </c>
      <c r="O25" s="79" t="s">
        <v>64</v>
      </c>
      <c r="P25" s="32"/>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row>
    <row r="26" spans="1:74" ht="81.75" customHeight="1" x14ac:dyDescent="0.3">
      <c r="A26" s="29"/>
      <c r="B26" s="30">
        <v>17</v>
      </c>
      <c r="C26" s="31" t="s">
        <v>41</v>
      </c>
      <c r="D26" s="34">
        <v>46014</v>
      </c>
      <c r="E26" s="38">
        <v>120000</v>
      </c>
      <c r="F26" s="35">
        <v>120000</v>
      </c>
      <c r="G26" s="36" t="s">
        <v>9</v>
      </c>
      <c r="H26" s="35"/>
      <c r="I26" s="36" t="s">
        <v>19</v>
      </c>
      <c r="J26" s="37">
        <v>0</v>
      </c>
      <c r="K26" s="36"/>
      <c r="L26" s="35"/>
      <c r="M26" s="81"/>
      <c r="N26" s="78">
        <f t="shared" si="0"/>
        <v>0</v>
      </c>
      <c r="O26" s="79" t="s">
        <v>64</v>
      </c>
      <c r="P26" s="32"/>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row>
    <row r="27" spans="1:74" ht="107.25" customHeight="1" x14ac:dyDescent="0.3">
      <c r="A27" s="29"/>
      <c r="B27" s="30">
        <v>18</v>
      </c>
      <c r="C27" s="31" t="s">
        <v>42</v>
      </c>
      <c r="D27" s="26">
        <v>45986</v>
      </c>
      <c r="E27" s="31">
        <v>64402897</v>
      </c>
      <c r="F27" s="27">
        <v>31772826</v>
      </c>
      <c r="G27" s="25" t="s">
        <v>9</v>
      </c>
      <c r="H27" s="27"/>
      <c r="I27" s="25" t="s">
        <v>19</v>
      </c>
      <c r="J27" s="27">
        <v>0</v>
      </c>
      <c r="K27" s="25"/>
      <c r="L27" s="27"/>
      <c r="M27" s="80">
        <f>ROUND((E27-F27),0)</f>
        <v>32630071</v>
      </c>
      <c r="N27" s="78">
        <v>0</v>
      </c>
      <c r="O27" s="82" t="s">
        <v>63</v>
      </c>
      <c r="P27" s="32"/>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row>
    <row r="28" spans="1:74" ht="117" customHeight="1" x14ac:dyDescent="0.3">
      <c r="A28" s="29"/>
      <c r="B28" s="30">
        <v>19</v>
      </c>
      <c r="C28" s="31" t="s">
        <v>43</v>
      </c>
      <c r="D28" s="26">
        <v>45987</v>
      </c>
      <c r="E28" s="31">
        <v>610373</v>
      </c>
      <c r="F28" s="27">
        <v>610373</v>
      </c>
      <c r="G28" s="25" t="s">
        <v>9</v>
      </c>
      <c r="H28" s="27"/>
      <c r="I28" s="25" t="s">
        <v>19</v>
      </c>
      <c r="J28" s="28">
        <v>0</v>
      </c>
      <c r="K28" s="25"/>
      <c r="L28" s="27"/>
      <c r="M28" s="80"/>
      <c r="N28" s="78">
        <f t="shared" si="0"/>
        <v>0</v>
      </c>
      <c r="O28" s="79" t="s">
        <v>64</v>
      </c>
      <c r="P28" s="32"/>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row>
    <row r="29" spans="1:74" ht="99" customHeight="1" x14ac:dyDescent="0.3">
      <c r="A29" s="29"/>
      <c r="B29" s="30">
        <v>20</v>
      </c>
      <c r="C29" s="31" t="s">
        <v>59</v>
      </c>
      <c r="D29" s="26">
        <v>45987</v>
      </c>
      <c r="E29" s="31">
        <v>702761</v>
      </c>
      <c r="F29" s="27">
        <v>702761</v>
      </c>
      <c r="G29" s="25" t="s">
        <v>9</v>
      </c>
      <c r="H29" s="27"/>
      <c r="I29" s="25" t="s">
        <v>19</v>
      </c>
      <c r="J29" s="28">
        <v>0</v>
      </c>
      <c r="K29" s="25"/>
      <c r="L29" s="27"/>
      <c r="M29" s="80"/>
      <c r="N29" s="78">
        <f t="shared" si="0"/>
        <v>0</v>
      </c>
      <c r="O29" s="79" t="s">
        <v>64</v>
      </c>
      <c r="P29" s="32"/>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row>
    <row r="30" spans="1:74" ht="120" customHeight="1" x14ac:dyDescent="0.3">
      <c r="A30" s="29"/>
      <c r="B30" s="30">
        <v>21</v>
      </c>
      <c r="C30" s="31" t="s">
        <v>44</v>
      </c>
      <c r="D30" s="26">
        <v>45988</v>
      </c>
      <c r="E30" s="31">
        <v>30042463</v>
      </c>
      <c r="F30" s="27">
        <v>16592000</v>
      </c>
      <c r="G30" s="25" t="s">
        <v>9</v>
      </c>
      <c r="H30" s="27"/>
      <c r="I30" s="25" t="s">
        <v>19</v>
      </c>
      <c r="J30" s="27">
        <v>0</v>
      </c>
      <c r="K30" s="25"/>
      <c r="L30" s="27"/>
      <c r="M30" s="80">
        <f>ROUND((E30-F30),0)</f>
        <v>13450463</v>
      </c>
      <c r="N30" s="78">
        <v>0</v>
      </c>
      <c r="O30" s="79" t="s">
        <v>65</v>
      </c>
      <c r="P30" s="32"/>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row>
    <row r="31" spans="1:74" ht="97.5" customHeight="1" x14ac:dyDescent="0.3">
      <c r="A31" s="29"/>
      <c r="B31" s="30">
        <v>22</v>
      </c>
      <c r="C31" s="31" t="s">
        <v>45</v>
      </c>
      <c r="D31" s="26">
        <v>45988</v>
      </c>
      <c r="E31" s="31">
        <v>525879</v>
      </c>
      <c r="F31" s="27">
        <v>192962</v>
      </c>
      <c r="G31" s="25" t="s">
        <v>9</v>
      </c>
      <c r="H31" s="27"/>
      <c r="I31" s="25" t="s">
        <v>19</v>
      </c>
      <c r="J31" s="28">
        <v>0</v>
      </c>
      <c r="K31" s="25"/>
      <c r="L31" s="27"/>
      <c r="M31" s="80">
        <f>ROUND((E31-F31),0)</f>
        <v>332917</v>
      </c>
      <c r="N31" s="78">
        <v>0</v>
      </c>
      <c r="O31" s="79" t="s">
        <v>65</v>
      </c>
      <c r="P31" s="32"/>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row>
    <row r="32" spans="1:74" ht="96.75" customHeight="1" x14ac:dyDescent="0.3">
      <c r="A32" s="29"/>
      <c r="B32" s="30">
        <v>23</v>
      </c>
      <c r="C32" s="31" t="s">
        <v>46</v>
      </c>
      <c r="D32" s="26">
        <v>45988</v>
      </c>
      <c r="E32" s="31">
        <v>73160</v>
      </c>
      <c r="F32" s="59">
        <v>73160</v>
      </c>
      <c r="G32" s="25" t="s">
        <v>9</v>
      </c>
      <c r="H32" s="27"/>
      <c r="I32" s="25" t="s">
        <v>19</v>
      </c>
      <c r="J32" s="28">
        <v>0</v>
      </c>
      <c r="K32" s="25"/>
      <c r="L32" s="27"/>
      <c r="M32" s="80"/>
      <c r="N32" s="78">
        <f t="shared" si="0"/>
        <v>0</v>
      </c>
      <c r="O32" s="79" t="s">
        <v>64</v>
      </c>
      <c r="P32" s="32"/>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row>
    <row r="33" spans="1:74" ht="104.25" customHeight="1" x14ac:dyDescent="0.3">
      <c r="A33" s="29"/>
      <c r="B33" s="30">
        <v>24</v>
      </c>
      <c r="C33" s="31" t="s">
        <v>47</v>
      </c>
      <c r="D33" s="26">
        <v>45992</v>
      </c>
      <c r="E33" s="31">
        <v>1693436</v>
      </c>
      <c r="F33" s="28">
        <v>1693436</v>
      </c>
      <c r="G33" s="25" t="s">
        <v>9</v>
      </c>
      <c r="H33" s="27"/>
      <c r="I33" s="25" t="s">
        <v>19</v>
      </c>
      <c r="J33" s="27">
        <v>0</v>
      </c>
      <c r="K33" s="25"/>
      <c r="L33" s="27"/>
      <c r="M33" s="80"/>
      <c r="N33" s="78">
        <f t="shared" si="0"/>
        <v>0</v>
      </c>
      <c r="O33" s="79" t="s">
        <v>64</v>
      </c>
      <c r="P33" s="32"/>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row>
    <row r="34" spans="1:74" ht="124.5" customHeight="1" x14ac:dyDescent="0.3">
      <c r="A34" s="29"/>
      <c r="B34" s="30">
        <v>25</v>
      </c>
      <c r="C34" s="31" t="s">
        <v>48</v>
      </c>
      <c r="D34" s="26">
        <v>45992</v>
      </c>
      <c r="E34" s="31">
        <v>4156572</v>
      </c>
      <c r="F34" s="60">
        <v>2398301.7999999998</v>
      </c>
      <c r="G34" s="25" t="s">
        <v>9</v>
      </c>
      <c r="H34" s="27"/>
      <c r="I34" s="25" t="s">
        <v>19</v>
      </c>
      <c r="J34" s="28">
        <v>0</v>
      </c>
      <c r="K34" s="25"/>
      <c r="L34" s="27"/>
      <c r="M34" s="80">
        <f>ROUND((E34-F34),0)</f>
        <v>1758270</v>
      </c>
      <c r="N34" s="78">
        <v>0</v>
      </c>
      <c r="O34" s="79" t="s">
        <v>65</v>
      </c>
      <c r="P34" s="32"/>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row>
    <row r="35" spans="1:74" ht="84" customHeight="1" x14ac:dyDescent="0.3">
      <c r="A35" s="29"/>
      <c r="B35" s="30">
        <v>26</v>
      </c>
      <c r="C35" s="31" t="s">
        <v>49</v>
      </c>
      <c r="D35" s="26">
        <v>45993</v>
      </c>
      <c r="E35" s="31">
        <v>85739</v>
      </c>
      <c r="F35" s="27">
        <v>85739</v>
      </c>
      <c r="G35" s="25" t="s">
        <v>9</v>
      </c>
      <c r="H35" s="27"/>
      <c r="I35" s="25" t="s">
        <v>19</v>
      </c>
      <c r="J35" s="28">
        <v>0</v>
      </c>
      <c r="K35" s="25"/>
      <c r="L35" s="27"/>
      <c r="M35" s="80"/>
      <c r="N35" s="78">
        <f t="shared" si="0"/>
        <v>0</v>
      </c>
      <c r="O35" s="79" t="s">
        <v>64</v>
      </c>
      <c r="P35" s="32"/>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row>
    <row r="36" spans="1:74" ht="92.25" customHeight="1" x14ac:dyDescent="0.3">
      <c r="A36" s="29"/>
      <c r="B36" s="30">
        <v>27</v>
      </c>
      <c r="C36" s="31" t="s">
        <v>50</v>
      </c>
      <c r="D36" s="26">
        <v>45994</v>
      </c>
      <c r="E36" s="31" t="s">
        <v>51</v>
      </c>
      <c r="F36" s="28" t="s">
        <v>51</v>
      </c>
      <c r="G36" s="25" t="s">
        <v>9</v>
      </c>
      <c r="H36" s="27"/>
      <c r="I36" s="25" t="s">
        <v>19</v>
      </c>
      <c r="J36" s="27">
        <v>0</v>
      </c>
      <c r="K36" s="25"/>
      <c r="L36" s="27"/>
      <c r="M36" s="80"/>
      <c r="N36" s="78">
        <f t="shared" si="0"/>
        <v>0</v>
      </c>
      <c r="O36" s="79" t="s">
        <v>64</v>
      </c>
      <c r="P36" s="32"/>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row>
    <row r="37" spans="1:74" ht="104.25" customHeight="1" x14ac:dyDescent="0.3">
      <c r="A37" s="29"/>
      <c r="B37" s="30">
        <v>28</v>
      </c>
      <c r="C37" s="31" t="s">
        <v>52</v>
      </c>
      <c r="D37" s="26">
        <v>45995</v>
      </c>
      <c r="E37" s="33">
        <v>1347427</v>
      </c>
      <c r="F37" s="27">
        <v>1258298</v>
      </c>
      <c r="G37" s="25" t="s">
        <v>9</v>
      </c>
      <c r="H37" s="27"/>
      <c r="I37" s="25" t="s">
        <v>19</v>
      </c>
      <c r="J37" s="28">
        <v>0</v>
      </c>
      <c r="K37" s="25"/>
      <c r="L37" s="27"/>
      <c r="M37" s="80">
        <f>ROUND((E37-F37),0)</f>
        <v>89129</v>
      </c>
      <c r="N37" s="78">
        <v>0</v>
      </c>
      <c r="O37" s="79" t="s">
        <v>65</v>
      </c>
      <c r="P37" s="32"/>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row>
    <row r="38" spans="1:74" ht="65.25" customHeight="1" x14ac:dyDescent="0.3">
      <c r="A38" s="29"/>
      <c r="B38" s="30">
        <v>29</v>
      </c>
      <c r="C38" s="31" t="s">
        <v>53</v>
      </c>
      <c r="D38" s="26">
        <v>45996</v>
      </c>
      <c r="E38" s="31">
        <v>72216</v>
      </c>
      <c r="F38" s="27">
        <v>72216</v>
      </c>
      <c r="G38" s="25" t="s">
        <v>9</v>
      </c>
      <c r="H38" s="27"/>
      <c r="I38" s="25" t="s">
        <v>19</v>
      </c>
      <c r="J38" s="28">
        <v>0</v>
      </c>
      <c r="K38" s="25"/>
      <c r="L38" s="27"/>
      <c r="M38" s="80"/>
      <c r="N38" s="78">
        <f t="shared" si="0"/>
        <v>0</v>
      </c>
      <c r="O38" s="79" t="s">
        <v>64</v>
      </c>
      <c r="P38" s="32"/>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row>
    <row r="39" spans="1:74" ht="88.5" customHeight="1" x14ac:dyDescent="0.3">
      <c r="A39" s="29"/>
      <c r="B39" s="30">
        <v>30</v>
      </c>
      <c r="C39" s="31" t="s">
        <v>54</v>
      </c>
      <c r="D39" s="26">
        <v>45998</v>
      </c>
      <c r="E39" s="84">
        <v>260000</v>
      </c>
      <c r="F39" s="27">
        <v>18720</v>
      </c>
      <c r="G39" s="25" t="s">
        <v>9</v>
      </c>
      <c r="H39" s="27"/>
      <c r="I39" s="25" t="s">
        <v>19</v>
      </c>
      <c r="J39" s="27">
        <v>0</v>
      </c>
      <c r="K39" s="25"/>
      <c r="L39" s="27"/>
      <c r="M39" s="80">
        <f>ROUND((E39-F39),0)</f>
        <v>241280</v>
      </c>
      <c r="N39" s="78">
        <v>0</v>
      </c>
      <c r="O39" s="79" t="s">
        <v>65</v>
      </c>
      <c r="P39" s="32"/>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row>
    <row r="40" spans="1:74" ht="69" customHeight="1" x14ac:dyDescent="0.3">
      <c r="A40" s="29"/>
      <c r="B40" s="30">
        <v>31</v>
      </c>
      <c r="C40" s="31" t="s">
        <v>55</v>
      </c>
      <c r="D40" s="26">
        <v>45998</v>
      </c>
      <c r="E40" s="31">
        <v>37092</v>
      </c>
      <c r="F40" s="27">
        <v>37092</v>
      </c>
      <c r="G40" s="25" t="s">
        <v>9</v>
      </c>
      <c r="H40" s="27"/>
      <c r="I40" s="25" t="s">
        <v>19</v>
      </c>
      <c r="J40" s="28">
        <v>0</v>
      </c>
      <c r="K40" s="25"/>
      <c r="L40" s="27"/>
      <c r="M40" s="80"/>
      <c r="N40" s="78">
        <f t="shared" si="0"/>
        <v>0</v>
      </c>
      <c r="O40" s="79" t="s">
        <v>64</v>
      </c>
      <c r="P40" s="32"/>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row>
    <row r="41" spans="1:74" ht="59.25" customHeight="1" x14ac:dyDescent="0.3">
      <c r="A41" s="29"/>
      <c r="B41" s="30">
        <v>32</v>
      </c>
      <c r="C41" s="31" t="s">
        <v>56</v>
      </c>
      <c r="D41" s="26">
        <v>45999</v>
      </c>
      <c r="E41" s="31">
        <v>38347</v>
      </c>
      <c r="F41" s="28">
        <v>38347</v>
      </c>
      <c r="G41" s="25" t="s">
        <v>9</v>
      </c>
      <c r="H41" s="27"/>
      <c r="I41" s="25" t="s">
        <v>19</v>
      </c>
      <c r="J41" s="28">
        <v>0</v>
      </c>
      <c r="K41" s="25"/>
      <c r="L41" s="27"/>
      <c r="M41" s="80"/>
      <c r="N41" s="78">
        <f t="shared" si="0"/>
        <v>0</v>
      </c>
      <c r="O41" s="79" t="s">
        <v>64</v>
      </c>
      <c r="P41" s="32"/>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row>
    <row r="42" spans="1:74" ht="72" customHeight="1" x14ac:dyDescent="0.3">
      <c r="A42" s="29"/>
      <c r="B42" s="30">
        <v>33</v>
      </c>
      <c r="C42" s="31" t="s">
        <v>57</v>
      </c>
      <c r="D42" s="26">
        <v>46009</v>
      </c>
      <c r="E42" s="38">
        <v>65936.83</v>
      </c>
      <c r="F42" s="27">
        <v>56181.21</v>
      </c>
      <c r="G42" s="25" t="s">
        <v>9</v>
      </c>
      <c r="H42" s="27"/>
      <c r="I42" s="25" t="s">
        <v>19</v>
      </c>
      <c r="J42" s="27">
        <v>0</v>
      </c>
      <c r="K42" s="25"/>
      <c r="L42" s="27"/>
      <c r="M42" s="80">
        <f>ROUND((E42-F42),0)</f>
        <v>9756</v>
      </c>
      <c r="N42" s="78">
        <v>0</v>
      </c>
      <c r="O42" s="79" t="s">
        <v>65</v>
      </c>
      <c r="P42" s="32"/>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row>
    <row r="43" spans="1:74" ht="81.75" customHeight="1" x14ac:dyDescent="0.3">
      <c r="A43" s="29"/>
      <c r="B43" s="30">
        <v>34</v>
      </c>
      <c r="C43" s="31" t="s">
        <v>58</v>
      </c>
      <c r="D43" s="26">
        <v>46017</v>
      </c>
      <c r="E43" s="31">
        <v>260200</v>
      </c>
      <c r="F43" s="27">
        <v>14700</v>
      </c>
      <c r="G43" s="25" t="s">
        <v>9</v>
      </c>
      <c r="H43" s="27"/>
      <c r="I43" s="25" t="s">
        <v>19</v>
      </c>
      <c r="J43" s="27">
        <v>0</v>
      </c>
      <c r="K43" s="25"/>
      <c r="L43" s="27"/>
      <c r="M43" s="80">
        <f t="shared" ref="M43:M45" si="1">ROUND((E43-F43),0)</f>
        <v>245500</v>
      </c>
      <c r="N43" s="78">
        <f t="shared" ref="N43" si="2">E43-F43-J43-M43</f>
        <v>0</v>
      </c>
      <c r="O43" s="79" t="s">
        <v>65</v>
      </c>
      <c r="P43" s="54"/>
      <c r="Q43" s="3"/>
      <c r="R43" s="3"/>
      <c r="S43" s="3"/>
      <c r="T43" s="3"/>
      <c r="U43" s="3"/>
      <c r="V43" s="3"/>
      <c r="W43" s="3"/>
      <c r="X43" s="3"/>
      <c r="Y43" s="3"/>
      <c r="Z43" s="3"/>
      <c r="AA43" s="3"/>
      <c r="AB43" s="3"/>
      <c r="AC43" s="3"/>
      <c r="AD43" s="57"/>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row>
    <row r="44" spans="1:74" ht="81.75" customHeight="1" x14ac:dyDescent="0.3">
      <c r="A44" s="29"/>
      <c r="B44" s="30">
        <v>35</v>
      </c>
      <c r="C44" s="31" t="s">
        <v>61</v>
      </c>
      <c r="D44" s="26">
        <v>46022</v>
      </c>
      <c r="E44" s="31">
        <v>94905</v>
      </c>
      <c r="F44" s="27">
        <v>58252</v>
      </c>
      <c r="G44" s="25" t="s">
        <v>9</v>
      </c>
      <c r="H44" s="27"/>
      <c r="I44" s="25" t="s">
        <v>19</v>
      </c>
      <c r="J44" s="27">
        <v>0</v>
      </c>
      <c r="K44" s="25"/>
      <c r="L44" s="27"/>
      <c r="M44" s="80">
        <f>ROUND((E44-F44),0)</f>
        <v>36653</v>
      </c>
      <c r="N44" s="78">
        <f>E44-F44-J44-M44</f>
        <v>0</v>
      </c>
      <c r="O44" s="79" t="s">
        <v>65</v>
      </c>
      <c r="P44" s="54"/>
      <c r="Q44" s="3"/>
      <c r="R44" s="3"/>
      <c r="S44" s="3"/>
      <c r="T44" s="3"/>
      <c r="U44" s="3"/>
      <c r="V44" s="3"/>
      <c r="W44" s="3"/>
      <c r="X44" s="3"/>
      <c r="Y44" s="3"/>
      <c r="Z44" s="3"/>
      <c r="AA44" s="3"/>
      <c r="AB44" s="3"/>
      <c r="AC44" s="3"/>
      <c r="AD44" s="57"/>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row>
    <row r="45" spans="1:74" ht="92.25" customHeight="1" x14ac:dyDescent="0.3">
      <c r="A45" s="29"/>
      <c r="B45" s="30">
        <v>36</v>
      </c>
      <c r="C45" s="31" t="s">
        <v>60</v>
      </c>
      <c r="D45" s="26">
        <v>46028</v>
      </c>
      <c r="E45" s="33">
        <v>73066</v>
      </c>
      <c r="F45" s="27">
        <v>23065.919999999998</v>
      </c>
      <c r="G45" s="25" t="s">
        <v>9</v>
      </c>
      <c r="H45" s="27"/>
      <c r="I45" s="25" t="s">
        <v>19</v>
      </c>
      <c r="J45" s="27">
        <v>0</v>
      </c>
      <c r="K45" s="25"/>
      <c r="L45" s="27"/>
      <c r="M45" s="80">
        <f t="shared" si="1"/>
        <v>50000</v>
      </c>
      <c r="N45" s="78">
        <v>0</v>
      </c>
      <c r="O45" s="79" t="s">
        <v>65</v>
      </c>
      <c r="P45" s="55"/>
      <c r="Q45" s="3"/>
      <c r="R45" s="3"/>
      <c r="S45" s="3"/>
      <c r="T45" s="3"/>
      <c r="U45" s="3"/>
      <c r="V45" s="3"/>
      <c r="W45" s="3"/>
      <c r="X45" s="3"/>
      <c r="Y45" s="3"/>
      <c r="Z45" s="3"/>
      <c r="AA45" s="3"/>
      <c r="AB45" s="3"/>
      <c r="AC45" s="3"/>
      <c r="AD45" s="46"/>
    </row>
    <row r="46" spans="1:74" ht="81.75" customHeight="1" thickBot="1" x14ac:dyDescent="0.35">
      <c r="A46" s="29"/>
      <c r="B46" s="41">
        <v>37</v>
      </c>
      <c r="C46" s="42" t="s">
        <v>62</v>
      </c>
      <c r="D46" s="43">
        <v>46042</v>
      </c>
      <c r="E46" s="42">
        <v>91360</v>
      </c>
      <c r="F46" s="44">
        <v>31815</v>
      </c>
      <c r="G46" s="45" t="s">
        <v>9</v>
      </c>
      <c r="H46" s="44"/>
      <c r="I46" s="45" t="s">
        <v>19</v>
      </c>
      <c r="J46" s="44">
        <v>0</v>
      </c>
      <c r="K46" s="45"/>
      <c r="L46" s="44"/>
      <c r="M46" s="80">
        <f t="shared" ref="M46" si="3">ROUND((E46-F46),0)</f>
        <v>59545</v>
      </c>
      <c r="N46" s="78">
        <f t="shared" ref="N46" si="4">E46-F46-J46-M46</f>
        <v>0</v>
      </c>
      <c r="O46" s="83" t="s">
        <v>65</v>
      </c>
      <c r="P46" s="56"/>
      <c r="Q46" s="3"/>
      <c r="R46" s="3"/>
      <c r="S46" s="3"/>
      <c r="T46" s="3"/>
      <c r="U46" s="3"/>
      <c r="V46" s="3"/>
      <c r="W46" s="3"/>
      <c r="X46" s="3"/>
      <c r="Y46" s="3"/>
      <c r="Z46" s="3"/>
      <c r="AA46" s="3"/>
      <c r="AB46" s="3"/>
      <c r="AC46" s="3"/>
      <c r="AD46" s="46"/>
    </row>
    <row r="47" spans="1:74" s="50" customFormat="1" ht="24" customHeight="1" thickBot="1" x14ac:dyDescent="0.3">
      <c r="A47" s="47"/>
      <c r="B47" s="48"/>
      <c r="C47" s="89" t="s">
        <v>10</v>
      </c>
      <c r="D47" s="90"/>
      <c r="E47" s="62">
        <f t="shared" ref="E47:N47" si="5">SUM(E10:E46)</f>
        <v>145842985.06000003</v>
      </c>
      <c r="F47" s="62">
        <f t="shared" si="5"/>
        <v>78525775.519999996</v>
      </c>
      <c r="G47" s="62">
        <f t="shared" si="5"/>
        <v>0</v>
      </c>
      <c r="H47" s="62">
        <f t="shared" si="5"/>
        <v>0</v>
      </c>
      <c r="I47" s="62">
        <f t="shared" si="5"/>
        <v>0</v>
      </c>
      <c r="J47" s="62">
        <f t="shared" si="5"/>
        <v>0</v>
      </c>
      <c r="K47" s="62">
        <f t="shared" si="5"/>
        <v>0</v>
      </c>
      <c r="L47" s="62">
        <f t="shared" si="5"/>
        <v>0</v>
      </c>
      <c r="M47" s="65">
        <f t="shared" si="5"/>
        <v>67317210</v>
      </c>
      <c r="N47" s="62">
        <f t="shared" si="5"/>
        <v>0</v>
      </c>
      <c r="O47" s="61"/>
      <c r="P47" s="22"/>
      <c r="Q47" s="22"/>
      <c r="R47" s="22"/>
      <c r="S47" s="22"/>
      <c r="T47" s="22"/>
      <c r="U47" s="22"/>
      <c r="V47" s="22"/>
      <c r="W47" s="22"/>
      <c r="X47" s="22"/>
      <c r="Y47" s="22"/>
      <c r="Z47" s="22"/>
      <c r="AA47" s="22"/>
      <c r="AB47" s="22"/>
      <c r="AC47" s="22"/>
      <c r="AD47" s="49"/>
    </row>
    <row r="48" spans="1:74" x14ac:dyDescent="0.3">
      <c r="A48" s="3"/>
      <c r="B48" s="3"/>
      <c r="C48" s="3"/>
      <c r="D48" s="3"/>
      <c r="E48" s="3"/>
      <c r="F48" s="3"/>
      <c r="G48" s="3"/>
      <c r="H48" s="3"/>
      <c r="I48" s="3"/>
      <c r="J48" s="3"/>
      <c r="K48" s="3"/>
      <c r="L48" s="3"/>
      <c r="M48" s="4"/>
      <c r="N48" s="3"/>
      <c r="O48" s="4"/>
      <c r="P48" s="3"/>
      <c r="Q48" s="3"/>
      <c r="R48" s="3"/>
      <c r="S48" s="3"/>
      <c r="T48" s="3"/>
      <c r="U48" s="3"/>
      <c r="V48" s="3"/>
      <c r="W48" s="3"/>
      <c r="X48" s="3"/>
      <c r="Y48" s="3"/>
      <c r="Z48" s="3"/>
      <c r="AA48" s="3"/>
      <c r="AB48" s="3"/>
      <c r="AC48" s="3"/>
      <c r="AD48" s="46"/>
    </row>
    <row r="49" spans="1:30" x14ac:dyDescent="0.3">
      <c r="A49" s="3" t="s">
        <v>67</v>
      </c>
      <c r="B49" s="3"/>
      <c r="C49" s="3"/>
      <c r="D49" s="3"/>
      <c r="E49" s="3"/>
      <c r="F49" s="3"/>
      <c r="G49" s="3"/>
      <c r="H49" s="3"/>
      <c r="I49" s="3"/>
      <c r="J49" s="3"/>
      <c r="K49" s="3"/>
      <c r="L49" s="3"/>
      <c r="M49" s="4"/>
      <c r="N49" s="3"/>
      <c r="O49" s="4"/>
      <c r="P49" s="3"/>
      <c r="Q49" s="3"/>
      <c r="R49" s="3"/>
      <c r="S49" s="3"/>
      <c r="T49" s="3"/>
      <c r="U49" s="3"/>
      <c r="V49" s="3"/>
      <c r="W49" s="3"/>
      <c r="X49" s="3"/>
      <c r="Y49" s="3"/>
      <c r="Z49" s="3"/>
      <c r="AA49" s="3"/>
      <c r="AB49" s="3"/>
      <c r="AC49" s="3"/>
      <c r="AD49" s="46"/>
    </row>
    <row r="50" spans="1:30" x14ac:dyDescent="0.3">
      <c r="A50" s="3"/>
      <c r="B50" s="3"/>
      <c r="C50" s="3"/>
      <c r="D50" s="3"/>
      <c r="E50" s="3"/>
      <c r="F50" s="3"/>
      <c r="G50" s="3"/>
      <c r="H50" s="3"/>
      <c r="I50" s="3"/>
      <c r="J50" s="3"/>
      <c r="K50" s="3"/>
      <c r="L50" s="3"/>
      <c r="M50" s="4"/>
      <c r="N50" s="3"/>
      <c r="O50" s="4"/>
      <c r="P50" s="3"/>
      <c r="Q50" s="3"/>
      <c r="R50" s="3"/>
      <c r="S50" s="3"/>
      <c r="T50" s="3"/>
      <c r="U50" s="3"/>
      <c r="V50" s="3"/>
      <c r="W50" s="3"/>
      <c r="X50" s="3"/>
      <c r="Y50" s="3"/>
      <c r="Z50" s="3"/>
      <c r="AA50" s="3"/>
      <c r="AB50" s="3"/>
      <c r="AC50" s="3"/>
      <c r="AD50" s="46"/>
    </row>
    <row r="51" spans="1:30" x14ac:dyDescent="0.3">
      <c r="A51" s="3"/>
      <c r="B51" s="3"/>
      <c r="C51" s="3"/>
      <c r="D51" s="3"/>
      <c r="E51" s="3"/>
      <c r="F51" s="3"/>
      <c r="G51" s="3"/>
      <c r="H51" s="3"/>
      <c r="I51" s="3"/>
      <c r="J51" s="3"/>
      <c r="K51" s="3"/>
      <c r="L51" s="3"/>
      <c r="M51" s="4"/>
      <c r="N51" s="3"/>
      <c r="O51" s="4"/>
      <c r="P51" s="3"/>
      <c r="Q51" s="3"/>
      <c r="R51" s="3"/>
      <c r="S51" s="3"/>
      <c r="T51" s="3"/>
      <c r="U51" s="3"/>
      <c r="V51" s="3"/>
      <c r="W51" s="3"/>
      <c r="X51" s="3"/>
      <c r="Y51" s="3"/>
      <c r="Z51" s="3"/>
      <c r="AA51" s="3"/>
      <c r="AB51" s="3"/>
      <c r="AC51" s="3"/>
      <c r="AD51" s="46"/>
    </row>
    <row r="52" spans="1:30" x14ac:dyDescent="0.3">
      <c r="A52" s="3"/>
      <c r="B52" s="3"/>
      <c r="C52" s="3"/>
      <c r="D52" s="3"/>
      <c r="E52" s="3"/>
      <c r="F52" s="3"/>
      <c r="G52" s="3"/>
      <c r="H52" s="3"/>
      <c r="I52" s="3"/>
      <c r="J52" s="3"/>
      <c r="K52" s="3"/>
      <c r="L52" s="3"/>
      <c r="M52" s="4"/>
      <c r="N52" s="3"/>
      <c r="O52" s="4"/>
      <c r="P52" s="3"/>
      <c r="Q52" s="3"/>
      <c r="R52" s="3"/>
      <c r="S52" s="3"/>
      <c r="T52" s="3"/>
      <c r="U52" s="3"/>
      <c r="V52" s="3"/>
      <c r="W52" s="3"/>
      <c r="X52" s="3"/>
      <c r="Y52" s="3"/>
      <c r="Z52" s="3"/>
      <c r="AA52" s="3"/>
      <c r="AB52" s="3"/>
      <c r="AC52" s="3"/>
      <c r="AD52" s="46"/>
    </row>
    <row r="53" spans="1:30" x14ac:dyDescent="0.3">
      <c r="A53" s="3"/>
      <c r="B53" s="3"/>
      <c r="C53" s="3"/>
      <c r="D53" s="3"/>
      <c r="E53" s="3"/>
      <c r="F53" s="3"/>
      <c r="G53" s="3"/>
      <c r="H53" s="3"/>
      <c r="I53" s="3"/>
      <c r="J53" s="3"/>
      <c r="K53" s="3"/>
      <c r="L53" s="3"/>
      <c r="M53" s="4"/>
      <c r="N53" s="3"/>
      <c r="O53" s="4"/>
      <c r="P53" s="3"/>
      <c r="Q53" s="3"/>
      <c r="R53" s="3"/>
      <c r="S53" s="3"/>
      <c r="T53" s="3"/>
      <c r="U53" s="3"/>
      <c r="V53" s="3"/>
      <c r="W53" s="3"/>
      <c r="X53" s="3"/>
      <c r="Y53" s="3"/>
      <c r="Z53" s="3"/>
      <c r="AA53" s="3"/>
      <c r="AB53" s="3"/>
      <c r="AC53" s="3"/>
      <c r="AD53" s="46"/>
    </row>
    <row r="54" spans="1:30" x14ac:dyDescent="0.3">
      <c r="A54" s="3"/>
      <c r="B54" s="3"/>
      <c r="C54" s="3"/>
      <c r="D54" s="3"/>
      <c r="E54" s="3"/>
      <c r="F54" s="3"/>
      <c r="G54" s="3"/>
      <c r="H54" s="3"/>
      <c r="I54" s="3"/>
      <c r="J54" s="3"/>
      <c r="K54" s="3"/>
      <c r="L54" s="3"/>
      <c r="M54" s="4"/>
      <c r="N54" s="3"/>
      <c r="O54" s="4"/>
      <c r="P54" s="3"/>
      <c r="Q54" s="3"/>
      <c r="R54" s="3"/>
      <c r="S54" s="3"/>
      <c r="T54" s="3"/>
      <c r="U54" s="3"/>
      <c r="V54" s="3"/>
      <c r="W54" s="3"/>
      <c r="X54" s="3"/>
      <c r="Y54" s="3"/>
      <c r="Z54" s="3"/>
      <c r="AA54" s="3"/>
      <c r="AB54" s="3"/>
      <c r="AC54" s="3"/>
      <c r="AD54" s="46"/>
    </row>
    <row r="55" spans="1:30" x14ac:dyDescent="0.3">
      <c r="A55" s="3"/>
      <c r="B55" s="3"/>
      <c r="C55" s="3"/>
      <c r="D55" s="3"/>
      <c r="E55" s="3"/>
      <c r="F55" s="3"/>
      <c r="G55" s="3"/>
      <c r="H55" s="3"/>
      <c r="I55" s="3"/>
      <c r="J55" s="3"/>
      <c r="K55" s="3"/>
      <c r="L55" s="3"/>
      <c r="M55" s="4"/>
      <c r="N55" s="3"/>
      <c r="O55" s="4"/>
      <c r="P55" s="3"/>
      <c r="Q55" s="3"/>
      <c r="R55" s="3"/>
      <c r="S55" s="3"/>
      <c r="T55" s="3"/>
      <c r="U55" s="3"/>
      <c r="V55" s="3"/>
      <c r="W55" s="3"/>
      <c r="X55" s="3"/>
      <c r="Y55" s="3"/>
      <c r="Z55" s="3"/>
      <c r="AA55" s="3"/>
      <c r="AB55" s="3"/>
      <c r="AC55" s="3"/>
      <c r="AD55" s="46"/>
    </row>
    <row r="56" spans="1:30" x14ac:dyDescent="0.3">
      <c r="A56" s="3"/>
      <c r="B56" s="3"/>
      <c r="C56" s="3"/>
      <c r="D56" s="3"/>
      <c r="E56" s="3"/>
      <c r="F56" s="3"/>
      <c r="G56" s="3"/>
      <c r="H56" s="3"/>
      <c r="I56" s="3"/>
      <c r="J56" s="3"/>
      <c r="K56" s="3"/>
      <c r="L56" s="3"/>
      <c r="M56" s="4"/>
      <c r="N56" s="3"/>
      <c r="O56" s="4"/>
      <c r="P56" s="3"/>
      <c r="Q56" s="3"/>
      <c r="R56" s="3"/>
      <c r="S56" s="3"/>
      <c r="T56" s="3"/>
      <c r="U56" s="3"/>
      <c r="V56" s="3"/>
      <c r="W56" s="3"/>
      <c r="X56" s="3"/>
      <c r="Y56" s="3"/>
      <c r="Z56" s="3"/>
      <c r="AA56" s="3"/>
      <c r="AB56" s="3"/>
      <c r="AC56" s="3"/>
      <c r="AD56" s="46"/>
    </row>
    <row r="57" spans="1:30" x14ac:dyDescent="0.3">
      <c r="A57" s="3"/>
      <c r="B57" s="3"/>
      <c r="C57" s="3"/>
      <c r="D57" s="3"/>
      <c r="E57" s="3"/>
      <c r="F57" s="3"/>
      <c r="G57" s="3"/>
      <c r="H57" s="3"/>
      <c r="I57" s="3"/>
      <c r="J57" s="3"/>
      <c r="K57" s="3"/>
      <c r="L57" s="3"/>
      <c r="M57" s="4"/>
      <c r="N57" s="3"/>
      <c r="O57" s="4"/>
      <c r="P57" s="3"/>
      <c r="Q57" s="3"/>
      <c r="R57" s="3"/>
      <c r="S57" s="3"/>
      <c r="T57" s="3"/>
      <c r="U57" s="3"/>
      <c r="V57" s="3"/>
      <c r="W57" s="3"/>
      <c r="X57" s="3"/>
      <c r="Y57" s="3"/>
      <c r="Z57" s="3"/>
      <c r="AA57" s="3"/>
      <c r="AB57" s="3"/>
      <c r="AC57" s="3"/>
      <c r="AD57" s="46"/>
    </row>
    <row r="58" spans="1:30" x14ac:dyDescent="0.3">
      <c r="A58" s="3"/>
      <c r="B58" s="3"/>
      <c r="C58" s="3"/>
      <c r="D58" s="3"/>
      <c r="E58" s="3"/>
      <c r="F58" s="3"/>
      <c r="G58" s="3"/>
      <c r="H58" s="3"/>
      <c r="I58" s="3"/>
      <c r="J58" s="3"/>
      <c r="K58" s="3"/>
      <c r="L58" s="3"/>
      <c r="M58" s="4"/>
      <c r="N58" s="3"/>
      <c r="O58" s="4"/>
      <c r="P58" s="3"/>
      <c r="Q58" s="3"/>
      <c r="R58" s="3"/>
      <c r="S58" s="3"/>
      <c r="T58" s="3"/>
      <c r="U58" s="3"/>
      <c r="V58" s="3"/>
      <c r="W58" s="3"/>
      <c r="X58" s="3"/>
      <c r="Y58" s="3"/>
      <c r="Z58" s="3"/>
      <c r="AA58" s="3"/>
      <c r="AB58" s="3"/>
      <c r="AC58" s="3"/>
      <c r="AD58" s="46"/>
    </row>
    <row r="59" spans="1:30" x14ac:dyDescent="0.3">
      <c r="A59" s="3"/>
      <c r="B59" s="3"/>
      <c r="C59" s="3"/>
      <c r="D59" s="3"/>
      <c r="E59" s="3"/>
      <c r="F59" s="3"/>
      <c r="G59" s="3"/>
      <c r="H59" s="3"/>
      <c r="I59" s="3"/>
      <c r="J59" s="3"/>
      <c r="K59" s="3"/>
      <c r="L59" s="3"/>
      <c r="M59" s="4"/>
      <c r="N59" s="3"/>
      <c r="O59" s="4"/>
      <c r="P59" s="3"/>
      <c r="Q59" s="3"/>
      <c r="R59" s="3"/>
      <c r="S59" s="3"/>
      <c r="T59" s="3"/>
      <c r="U59" s="3"/>
      <c r="V59" s="3"/>
      <c r="W59" s="3"/>
      <c r="X59" s="3"/>
      <c r="Y59" s="3"/>
      <c r="Z59" s="3"/>
      <c r="AA59" s="3"/>
      <c r="AB59" s="3"/>
      <c r="AC59" s="3"/>
      <c r="AD59" s="46"/>
    </row>
    <row r="60" spans="1:30" x14ac:dyDescent="0.3">
      <c r="A60" s="3"/>
      <c r="B60" s="3"/>
      <c r="C60" s="3"/>
      <c r="D60" s="3"/>
      <c r="E60" s="3"/>
      <c r="F60" s="3"/>
      <c r="G60" s="3"/>
      <c r="H60" s="3"/>
      <c r="I60" s="3"/>
      <c r="J60" s="3"/>
      <c r="K60" s="3"/>
      <c r="L60" s="3"/>
      <c r="M60" s="4"/>
      <c r="N60" s="3"/>
      <c r="O60" s="4"/>
      <c r="P60" s="3"/>
      <c r="Q60" s="3"/>
      <c r="R60" s="3"/>
      <c r="S60" s="3"/>
      <c r="T60" s="3"/>
      <c r="U60" s="3"/>
      <c r="V60" s="3"/>
      <c r="W60" s="3"/>
      <c r="X60" s="3"/>
      <c r="Y60" s="3"/>
      <c r="Z60" s="3"/>
      <c r="AA60" s="3"/>
      <c r="AB60" s="3"/>
      <c r="AC60" s="3"/>
      <c r="AD60" s="46"/>
    </row>
    <row r="61" spans="1:30" x14ac:dyDescent="0.3">
      <c r="A61" s="3"/>
      <c r="B61" s="3"/>
      <c r="C61" s="3"/>
      <c r="D61" s="3"/>
      <c r="E61" s="3"/>
      <c r="F61" s="3"/>
      <c r="G61" s="3"/>
      <c r="H61" s="3"/>
      <c r="I61" s="3"/>
      <c r="J61" s="3"/>
      <c r="K61" s="3"/>
      <c r="L61" s="3"/>
      <c r="M61" s="4"/>
      <c r="N61" s="3"/>
      <c r="O61" s="4"/>
      <c r="P61" s="3"/>
      <c r="Q61" s="3"/>
      <c r="R61" s="3"/>
      <c r="S61" s="3"/>
      <c r="T61" s="3"/>
      <c r="U61" s="3"/>
      <c r="V61" s="3"/>
      <c r="W61" s="3"/>
      <c r="X61" s="3"/>
      <c r="Y61" s="3"/>
      <c r="Z61" s="3"/>
      <c r="AA61" s="3"/>
      <c r="AB61" s="3"/>
      <c r="AC61" s="3"/>
      <c r="AD61" s="46"/>
    </row>
    <row r="62" spans="1:30" x14ac:dyDescent="0.3">
      <c r="A62" s="3"/>
      <c r="B62" s="3"/>
      <c r="C62" s="3"/>
      <c r="D62" s="3"/>
      <c r="E62" s="3"/>
      <c r="F62" s="3"/>
      <c r="G62" s="3"/>
      <c r="H62" s="3"/>
      <c r="I62" s="3"/>
      <c r="J62" s="3"/>
      <c r="K62" s="3"/>
      <c r="L62" s="3"/>
      <c r="M62" s="4"/>
      <c r="N62" s="3"/>
      <c r="O62" s="4"/>
      <c r="P62" s="3"/>
      <c r="Q62" s="3"/>
      <c r="R62" s="3"/>
      <c r="S62" s="3"/>
      <c r="T62" s="3"/>
      <c r="U62" s="3"/>
      <c r="V62" s="3"/>
      <c r="W62" s="3"/>
      <c r="X62" s="3"/>
      <c r="Y62" s="3"/>
      <c r="Z62" s="3"/>
      <c r="AA62" s="3"/>
      <c r="AB62" s="3"/>
      <c r="AC62" s="3"/>
      <c r="AD62" s="46"/>
    </row>
    <row r="63" spans="1:30" x14ac:dyDescent="0.3">
      <c r="A63" s="3"/>
      <c r="B63" s="3"/>
      <c r="C63" s="3"/>
      <c r="D63" s="3"/>
      <c r="E63" s="3"/>
      <c r="F63" s="3"/>
      <c r="G63" s="3"/>
      <c r="H63" s="3"/>
      <c r="I63" s="3"/>
      <c r="J63" s="3"/>
      <c r="K63" s="3"/>
      <c r="L63" s="3"/>
      <c r="M63" s="4"/>
      <c r="N63" s="3"/>
      <c r="O63" s="4"/>
      <c r="P63" s="3"/>
      <c r="Q63" s="3"/>
      <c r="R63" s="3"/>
      <c r="S63" s="3"/>
      <c r="T63" s="3"/>
      <c r="U63" s="3"/>
      <c r="V63" s="3"/>
      <c r="W63" s="3"/>
      <c r="X63" s="3"/>
      <c r="Y63" s="3"/>
      <c r="Z63" s="3"/>
      <c r="AA63" s="3"/>
      <c r="AB63" s="3"/>
      <c r="AC63" s="3"/>
      <c r="AD63" s="46"/>
    </row>
    <row r="64" spans="1:30" x14ac:dyDescent="0.3">
      <c r="A64" s="3"/>
      <c r="B64" s="3"/>
      <c r="C64" s="3"/>
      <c r="D64" s="3"/>
      <c r="E64" s="3"/>
      <c r="F64" s="3"/>
      <c r="G64" s="3"/>
      <c r="H64" s="3"/>
      <c r="I64" s="3"/>
      <c r="J64" s="3"/>
      <c r="K64" s="3"/>
      <c r="L64" s="3"/>
      <c r="M64" s="4"/>
      <c r="N64" s="3"/>
      <c r="O64" s="4"/>
      <c r="P64" s="3"/>
      <c r="Q64" s="3"/>
      <c r="R64" s="3"/>
      <c r="S64" s="3"/>
      <c r="T64" s="3"/>
      <c r="U64" s="3"/>
      <c r="V64" s="3"/>
      <c r="W64" s="3"/>
      <c r="X64" s="3"/>
      <c r="Y64" s="3"/>
      <c r="Z64" s="3"/>
      <c r="AA64" s="3"/>
      <c r="AB64" s="3"/>
      <c r="AC64" s="3"/>
      <c r="AD64" s="46"/>
    </row>
    <row r="65" spans="1:56" x14ac:dyDescent="0.3">
      <c r="A65" s="3"/>
      <c r="B65" s="3"/>
      <c r="C65" s="3"/>
      <c r="D65" s="3"/>
      <c r="E65" s="3"/>
      <c r="F65" s="3"/>
      <c r="G65" s="3"/>
      <c r="H65" s="3"/>
      <c r="I65" s="3"/>
      <c r="J65" s="3"/>
      <c r="K65" s="3"/>
      <c r="L65" s="3"/>
      <c r="M65" s="4"/>
      <c r="N65" s="3"/>
      <c r="O65" s="4"/>
      <c r="P65" s="3"/>
      <c r="Q65" s="3"/>
      <c r="R65" s="3"/>
      <c r="S65" s="3"/>
      <c r="T65" s="3"/>
      <c r="U65" s="3"/>
      <c r="V65" s="3"/>
      <c r="W65" s="3"/>
      <c r="X65" s="3"/>
      <c r="Y65" s="3"/>
      <c r="Z65" s="3"/>
      <c r="AA65" s="3"/>
      <c r="AB65" s="3"/>
      <c r="AC65" s="3"/>
      <c r="AD65" s="46"/>
    </row>
    <row r="66" spans="1:56" x14ac:dyDescent="0.3">
      <c r="A66" s="3"/>
      <c r="B66" s="3"/>
      <c r="C66" s="3"/>
      <c r="D66" s="3"/>
      <c r="E66" s="3"/>
      <c r="F66" s="3"/>
      <c r="G66" s="3"/>
      <c r="H66" s="3"/>
      <c r="I66" s="3"/>
      <c r="J66" s="3"/>
      <c r="K66" s="3"/>
      <c r="L66" s="3"/>
      <c r="M66" s="4"/>
      <c r="N66" s="3"/>
      <c r="O66" s="4"/>
      <c r="P66" s="3"/>
      <c r="Q66" s="3"/>
      <c r="R66" s="3"/>
      <c r="S66" s="3"/>
      <c r="T66" s="3"/>
      <c r="U66" s="3"/>
      <c r="V66" s="3"/>
      <c r="W66" s="3"/>
      <c r="X66" s="3"/>
      <c r="Y66" s="3"/>
      <c r="Z66" s="3"/>
      <c r="AA66" s="3"/>
      <c r="AB66" s="3"/>
      <c r="AC66" s="3"/>
      <c r="AD66" s="46"/>
    </row>
    <row r="67" spans="1:56" x14ac:dyDescent="0.3">
      <c r="A67" s="3"/>
      <c r="B67" s="3"/>
      <c r="C67" s="3"/>
      <c r="D67" s="3"/>
      <c r="E67" s="3"/>
      <c r="F67" s="3"/>
      <c r="G67" s="3"/>
      <c r="H67" s="3"/>
      <c r="I67" s="3"/>
      <c r="J67" s="3"/>
      <c r="K67" s="3"/>
      <c r="L67" s="3"/>
      <c r="M67" s="4"/>
      <c r="N67" s="3"/>
      <c r="O67" s="4"/>
      <c r="P67" s="3"/>
      <c r="Q67" s="3"/>
      <c r="R67" s="3"/>
      <c r="S67" s="3"/>
      <c r="T67" s="3"/>
      <c r="U67" s="3"/>
      <c r="V67" s="3"/>
      <c r="W67" s="3"/>
      <c r="X67" s="3"/>
      <c r="Y67" s="3"/>
      <c r="Z67" s="3"/>
      <c r="AA67" s="3"/>
      <c r="AB67" s="3"/>
      <c r="AC67" s="3"/>
      <c r="AD67" s="46"/>
    </row>
    <row r="68" spans="1:56" x14ac:dyDescent="0.3">
      <c r="A68" s="3"/>
      <c r="B68" s="3"/>
      <c r="C68" s="3"/>
      <c r="D68" s="3"/>
      <c r="E68" s="3"/>
      <c r="F68" s="3"/>
      <c r="G68" s="3"/>
      <c r="H68" s="3"/>
      <c r="I68" s="3"/>
      <c r="J68" s="3"/>
      <c r="K68" s="3"/>
      <c r="L68" s="3"/>
      <c r="M68" s="4"/>
      <c r="N68" s="3"/>
      <c r="O68" s="4"/>
      <c r="P68" s="3"/>
      <c r="Q68" s="3"/>
      <c r="R68" s="3"/>
      <c r="S68" s="3"/>
      <c r="T68" s="3"/>
      <c r="U68" s="3"/>
      <c r="V68" s="3"/>
      <c r="W68" s="3"/>
      <c r="X68" s="3"/>
      <c r="Y68" s="3"/>
      <c r="Z68" s="3"/>
      <c r="AA68" s="3"/>
      <c r="AB68" s="3"/>
      <c r="AC68" s="3"/>
      <c r="AD68" s="46"/>
    </row>
    <row r="69" spans="1:56" x14ac:dyDescent="0.3">
      <c r="A69" s="3"/>
      <c r="B69" s="3"/>
      <c r="C69" s="3"/>
      <c r="D69" s="3"/>
      <c r="E69" s="3"/>
      <c r="F69" s="3"/>
      <c r="G69" s="3"/>
      <c r="H69" s="3"/>
      <c r="I69" s="3"/>
      <c r="J69" s="3"/>
      <c r="K69" s="3"/>
      <c r="L69" s="3"/>
      <c r="M69" s="4"/>
      <c r="N69" s="3"/>
      <c r="O69" s="4"/>
      <c r="P69" s="3"/>
      <c r="Q69" s="3"/>
      <c r="R69" s="3"/>
      <c r="S69" s="3"/>
      <c r="T69" s="3"/>
      <c r="U69" s="3"/>
      <c r="V69" s="3"/>
      <c r="W69" s="3"/>
      <c r="X69" s="3"/>
      <c r="Y69" s="3"/>
      <c r="Z69" s="3"/>
      <c r="AA69" s="3"/>
      <c r="AB69" s="3"/>
      <c r="AC69" s="3"/>
      <c r="AD69" s="51"/>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row>
    <row r="70" spans="1:56" x14ac:dyDescent="0.3">
      <c r="A70" s="3"/>
      <c r="B70" s="3"/>
      <c r="C70" s="3"/>
      <c r="D70" s="3"/>
      <c r="E70" s="3"/>
      <c r="F70" s="3"/>
      <c r="G70" s="3"/>
      <c r="H70" s="3"/>
      <c r="I70" s="3"/>
      <c r="J70" s="3"/>
      <c r="K70" s="3"/>
      <c r="L70" s="3"/>
      <c r="M70" s="4"/>
      <c r="N70" s="3"/>
      <c r="O70" s="4"/>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46"/>
    </row>
    <row r="71" spans="1:56" x14ac:dyDescent="0.3">
      <c r="A71" s="3"/>
      <c r="B71" s="3"/>
      <c r="C71" s="3"/>
      <c r="D71" s="3"/>
      <c r="E71" s="3"/>
      <c r="F71" s="3"/>
      <c r="G71" s="3"/>
      <c r="H71" s="3"/>
      <c r="I71" s="3"/>
      <c r="J71" s="3"/>
      <c r="K71" s="3"/>
      <c r="L71" s="3"/>
      <c r="M71" s="4"/>
      <c r="N71" s="3"/>
      <c r="O71" s="4"/>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46"/>
    </row>
    <row r="72" spans="1:56" x14ac:dyDescent="0.3">
      <c r="A72" s="3"/>
      <c r="B72" s="3"/>
      <c r="C72" s="3"/>
      <c r="D72" s="3"/>
      <c r="E72" s="3"/>
      <c r="F72" s="3"/>
      <c r="G72" s="3"/>
      <c r="H72" s="3"/>
      <c r="I72" s="3"/>
      <c r="J72" s="3"/>
      <c r="K72" s="3"/>
      <c r="L72" s="3"/>
      <c r="M72" s="4"/>
      <c r="N72" s="3"/>
      <c r="O72" s="4"/>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46"/>
    </row>
    <row r="73" spans="1:56" x14ac:dyDescent="0.3">
      <c r="A73" s="3"/>
      <c r="B73" s="3"/>
      <c r="C73" s="3"/>
      <c r="D73" s="3"/>
      <c r="E73" s="3"/>
      <c r="F73" s="3"/>
      <c r="G73" s="3"/>
      <c r="H73" s="3"/>
      <c r="I73" s="3"/>
      <c r="J73" s="3"/>
      <c r="K73" s="3"/>
      <c r="L73" s="3"/>
      <c r="M73" s="4"/>
      <c r="N73" s="3"/>
      <c r="O73" s="4"/>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46"/>
    </row>
    <row r="74" spans="1:56" x14ac:dyDescent="0.3">
      <c r="A74" s="3"/>
      <c r="B74" s="3"/>
      <c r="C74" s="3"/>
      <c r="D74" s="3"/>
      <c r="E74" s="3"/>
      <c r="F74" s="3"/>
      <c r="G74" s="3"/>
      <c r="H74" s="3"/>
      <c r="I74" s="3"/>
      <c r="J74" s="3"/>
      <c r="K74" s="3"/>
      <c r="L74" s="3"/>
      <c r="M74" s="4"/>
      <c r="N74" s="3"/>
      <c r="O74" s="4"/>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46"/>
    </row>
    <row r="75" spans="1:56" s="40" customFormat="1" x14ac:dyDescent="0.3">
      <c r="A75" s="3"/>
      <c r="B75" s="3"/>
      <c r="C75" s="3"/>
      <c r="D75" s="3"/>
      <c r="E75" s="3"/>
      <c r="F75" s="3"/>
      <c r="G75" s="3"/>
      <c r="H75" s="3"/>
      <c r="I75" s="3"/>
      <c r="J75" s="3"/>
      <c r="K75" s="3"/>
      <c r="L75" s="3"/>
      <c r="M75" s="4"/>
      <c r="N75" s="3"/>
      <c r="O75" s="4"/>
      <c r="P75" s="3"/>
      <c r="Q75" s="3"/>
      <c r="R75" s="3"/>
      <c r="S75" s="3"/>
      <c r="T75" s="3"/>
      <c r="U75" s="3"/>
      <c r="V75" s="3"/>
      <c r="W75" s="3"/>
      <c r="X75" s="3"/>
      <c r="Y75" s="3"/>
      <c r="Z75" s="3"/>
      <c r="AA75" s="3"/>
      <c r="AB75" s="3"/>
      <c r="AC75" s="3"/>
      <c r="AD75" s="5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row>
    <row r="76" spans="1:56" s="3" customFormat="1" x14ac:dyDescent="0.3">
      <c r="M76" s="4"/>
      <c r="O76" s="4"/>
    </row>
    <row r="77" spans="1:56" s="3" customFormat="1" x14ac:dyDescent="0.3">
      <c r="M77" s="4"/>
      <c r="O77" s="4"/>
    </row>
    <row r="78" spans="1:56" s="3" customFormat="1" x14ac:dyDescent="0.3">
      <c r="M78" s="4"/>
      <c r="O78" s="4"/>
    </row>
    <row r="79" spans="1:56" s="3" customFormat="1" x14ac:dyDescent="0.3">
      <c r="M79" s="4"/>
      <c r="O79" s="4"/>
    </row>
    <row r="80" spans="1:56" s="3" customFormat="1" x14ac:dyDescent="0.3">
      <c r="M80" s="4"/>
      <c r="O80" s="4"/>
    </row>
    <row r="81" spans="13:15" s="3" customFormat="1" x14ac:dyDescent="0.3">
      <c r="M81" s="4"/>
      <c r="O81" s="4"/>
    </row>
    <row r="82" spans="13:15" s="3" customFormat="1" x14ac:dyDescent="0.3">
      <c r="M82" s="4"/>
      <c r="O82" s="4"/>
    </row>
    <row r="83" spans="13:15" s="3" customFormat="1" x14ac:dyDescent="0.3">
      <c r="M83" s="4"/>
      <c r="O83" s="4"/>
    </row>
    <row r="84" spans="13:15" s="3" customFormat="1" x14ac:dyDescent="0.3">
      <c r="M84" s="4"/>
      <c r="O84" s="4"/>
    </row>
    <row r="85" spans="13:15" s="3" customFormat="1" x14ac:dyDescent="0.3">
      <c r="M85" s="4"/>
      <c r="O85" s="4"/>
    </row>
    <row r="86" spans="13:15" s="3" customFormat="1" x14ac:dyDescent="0.3">
      <c r="M86" s="4"/>
      <c r="O86" s="4"/>
    </row>
    <row r="87" spans="13:15" s="3" customFormat="1" x14ac:dyDescent="0.3">
      <c r="M87" s="4"/>
      <c r="O87" s="4"/>
    </row>
    <row r="88" spans="13:15" s="3" customFormat="1" x14ac:dyDescent="0.3">
      <c r="M88" s="4"/>
      <c r="O88" s="4"/>
    </row>
    <row r="89" spans="13:15" s="3" customFormat="1" x14ac:dyDescent="0.3">
      <c r="M89" s="4"/>
      <c r="O89" s="4"/>
    </row>
    <row r="90" spans="13:15" s="3" customFormat="1" x14ac:dyDescent="0.3">
      <c r="M90" s="4"/>
      <c r="O90" s="4"/>
    </row>
    <row r="91" spans="13:15" s="3" customFormat="1" x14ac:dyDescent="0.3">
      <c r="M91" s="4"/>
      <c r="O91" s="4"/>
    </row>
    <row r="92" spans="13:15" s="3" customFormat="1" x14ac:dyDescent="0.3">
      <c r="M92" s="4"/>
      <c r="O92" s="4"/>
    </row>
    <row r="93" spans="13:15" s="3" customFormat="1" x14ac:dyDescent="0.3">
      <c r="M93" s="4"/>
      <c r="O93" s="4"/>
    </row>
    <row r="94" spans="13:15" s="3" customFormat="1" x14ac:dyDescent="0.3">
      <c r="M94" s="4"/>
      <c r="O94" s="4"/>
    </row>
    <row r="95" spans="13:15" s="3" customFormat="1" x14ac:dyDescent="0.3">
      <c r="M95" s="4"/>
      <c r="O95" s="4"/>
    </row>
    <row r="96" spans="13:15" s="3" customFormat="1" x14ac:dyDescent="0.3">
      <c r="M96" s="4"/>
      <c r="O96" s="4"/>
    </row>
    <row r="97" spans="13:15" s="3" customFormat="1" x14ac:dyDescent="0.3">
      <c r="M97" s="4"/>
      <c r="O97" s="4"/>
    </row>
    <row r="98" spans="13:15" s="3" customFormat="1" x14ac:dyDescent="0.3">
      <c r="M98" s="4"/>
      <c r="O98" s="4"/>
    </row>
    <row r="99" spans="13:15" s="3" customFormat="1" x14ac:dyDescent="0.3">
      <c r="M99" s="4"/>
      <c r="O99" s="4"/>
    </row>
    <row r="100" spans="13:15" s="3" customFormat="1" x14ac:dyDescent="0.3">
      <c r="M100" s="4"/>
      <c r="O100" s="4"/>
    </row>
    <row r="101" spans="13:15" s="3" customFormat="1" x14ac:dyDescent="0.3">
      <c r="M101" s="4"/>
      <c r="O101" s="4"/>
    </row>
    <row r="102" spans="13:15" s="3" customFormat="1" x14ac:dyDescent="0.3">
      <c r="M102" s="4"/>
      <c r="O102" s="4"/>
    </row>
    <row r="103" spans="13:15" s="3" customFormat="1" x14ac:dyDescent="0.3">
      <c r="M103" s="4"/>
      <c r="O103" s="4"/>
    </row>
    <row r="104" spans="13:15" s="3" customFormat="1" x14ac:dyDescent="0.3">
      <c r="M104" s="4"/>
      <c r="O104" s="4"/>
    </row>
    <row r="105" spans="13:15" s="3" customFormat="1" x14ac:dyDescent="0.3">
      <c r="M105" s="4"/>
      <c r="O105" s="4"/>
    </row>
    <row r="106" spans="13:15" s="3" customFormat="1" x14ac:dyDescent="0.3">
      <c r="M106" s="4"/>
      <c r="O106" s="4"/>
    </row>
    <row r="107" spans="13:15" s="3" customFormat="1" x14ac:dyDescent="0.3">
      <c r="M107" s="4"/>
      <c r="O107" s="4"/>
    </row>
    <row r="108" spans="13:15" s="3" customFormat="1" x14ac:dyDescent="0.3">
      <c r="M108" s="4"/>
      <c r="O108" s="4"/>
    </row>
    <row r="109" spans="13:15" s="3" customFormat="1" x14ac:dyDescent="0.3">
      <c r="M109" s="4"/>
      <c r="O109" s="4"/>
    </row>
    <row r="110" spans="13:15" s="3" customFormat="1" x14ac:dyDescent="0.3">
      <c r="M110" s="4"/>
      <c r="O110" s="4"/>
    </row>
    <row r="111" spans="13:15" s="3" customFormat="1" x14ac:dyDescent="0.3">
      <c r="M111" s="4"/>
      <c r="O111" s="4"/>
    </row>
  </sheetData>
  <mergeCells count="13">
    <mergeCell ref="O8:O9"/>
    <mergeCell ref="M8:M9"/>
    <mergeCell ref="N8:N9"/>
    <mergeCell ref="B8:B9"/>
    <mergeCell ref="D8:E8"/>
    <mergeCell ref="F8:J8"/>
    <mergeCell ref="K8:K9"/>
    <mergeCell ref="L8:L9"/>
    <mergeCell ref="E1:G1"/>
    <mergeCell ref="E3:G3"/>
    <mergeCell ref="E4:G4"/>
    <mergeCell ref="C47:D47"/>
    <mergeCell ref="C8:C9"/>
  </mergeCells>
  <pageMargins left="0.23622047244094491" right="0.23622047244094491" top="0.74803149606299213" bottom="0.74803149606299213" header="0.31496062992125984" footer="0.31496062992125984"/>
  <pageSetup paperSize="5"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Tehseen</dc:creator>
  <cp:lastModifiedBy>Tehseen</cp:lastModifiedBy>
  <cp:lastPrinted>2026-04-14T09:53:32Z</cp:lastPrinted>
  <dcterms:created xsi:type="dcterms:W3CDTF">2025-11-05T04:42:56Z</dcterms:created>
  <dcterms:modified xsi:type="dcterms:W3CDTF">2026-04-18T10:01:47Z</dcterms:modified>
</cp:coreProperties>
</file>